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activeTab="1"/>
  </bookViews>
  <sheets>
    <sheet name="Summary" sheetId="9" r:id="rId1"/>
    <sheet name="medical" sheetId="1" r:id="rId2"/>
  </sheets>
  <calcPr calcId="144525"/>
</workbook>
</file>

<file path=xl/sharedStrings.xml><?xml version="1.0" encoding="utf-8"?>
<sst xmlns="http://schemas.openxmlformats.org/spreadsheetml/2006/main" count="86" uniqueCount="44">
  <si>
    <t>Quotation</t>
  </si>
  <si>
    <t>Client:</t>
  </si>
  <si>
    <t>AstraZeneca</t>
  </si>
  <si>
    <t xml:space="preserve">Project Name: </t>
  </si>
  <si>
    <t>全国会幻灯制作</t>
  </si>
  <si>
    <t>Supplier Contact Information:</t>
  </si>
  <si>
    <t>luna.li@ubs-cn.com</t>
  </si>
  <si>
    <t>Effective Date:</t>
  </si>
  <si>
    <t>2022.11.3</t>
  </si>
  <si>
    <t>Item</t>
  </si>
  <si>
    <t>Cost</t>
  </si>
  <si>
    <t>I. Medical</t>
  </si>
  <si>
    <t>Sub-total</t>
  </si>
  <si>
    <t>TAX 6%</t>
  </si>
  <si>
    <t>Total</t>
  </si>
  <si>
    <t>Staffing Fee % of total cost</t>
  </si>
  <si>
    <t>2022.10.13</t>
  </si>
  <si>
    <t>Description</t>
  </si>
  <si>
    <t>AZ Annual Rate
(if have, list year)</t>
  </si>
  <si>
    <t>Unit Price</t>
  </si>
  <si>
    <t>Unit</t>
  </si>
  <si>
    <t>Quantity</t>
  </si>
  <si>
    <t>Amount</t>
  </si>
  <si>
    <t>1.幻灯1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</si>
  <si>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</si>
  <si>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</si>
  <si>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</si>
  <si>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</si>
  <si>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</si>
  <si>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</si>
  <si>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</si>
  <si>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</si>
  <si>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</si>
  <si>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</si>
  <si>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</si>
  <si>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</si>
  <si>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</si>
  <si>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</si>
  <si>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幻灯片解说词（中文）(new work)</t>
  </si>
  <si>
    <t>PPT美化(高级美化)(new work)</t>
  </si>
  <si>
    <t>使用Adobe绘图软件进行图标重绘、字体设计等</t>
  </si>
  <si>
    <t>Total：</t>
  </si>
  <si>
    <t>2.幻灯2</t>
  </si>
  <si>
    <t>Subtotal: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</si>
</sst>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1" fillId="12" borderId="2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16" borderId="24" applyNumberFormat="0" applyAlignment="0" applyProtection="0">
      <alignment vertical="center"/>
    </xf>
    <xf numFmtId="0" fontId="24" fillId="16" borderId="20" applyNumberFormat="0" applyAlignment="0" applyProtection="0">
      <alignment vertical="center"/>
    </xf>
    <xf numFmtId="0" fontId="25" fillId="17" borderId="2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41" applyFill="1"/>
    <xf numFmtId="0" fontId="0" fillId="0" borderId="0" xfId="4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vertical="center"/>
    </xf>
    <xf numFmtId="0" fontId="2" fillId="0" borderId="0" xfId="52" applyFont="1">
      <alignment vertical="center"/>
    </xf>
    <xf numFmtId="176" fontId="3" fillId="0" borderId="0" xfId="52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2" applyNumberFormat="1" applyFont="1" applyAlignment="1">
      <alignment horizontal="center"/>
    </xf>
    <xf numFmtId="176" fontId="3" fillId="0" borderId="0" xfId="52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1" applyNumberFormat="1" applyFont="1" applyFill="1" applyBorder="1" applyAlignment="1">
      <alignment horizontal="center" vertical="center"/>
    </xf>
    <xf numFmtId="0" fontId="8" fillId="0" borderId="8" xfId="35" applyFont="1" applyFill="1" applyBorder="1" applyAlignment="1">
      <alignment horizontal="center" vertical="center"/>
    </xf>
    <xf numFmtId="0" fontId="8" fillId="0" borderId="8" xfId="51" applyFont="1" applyFill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right" vertical="center" wrapText="1"/>
    </xf>
    <xf numFmtId="0" fontId="2" fillId="0" borderId="5" xfId="52" applyFont="1" applyFill="1" applyBorder="1" applyAlignment="1">
      <alignment horizontal="right" vertical="center" wrapText="1"/>
    </xf>
    <xf numFmtId="0" fontId="2" fillId="0" borderId="14" xfId="52" applyFont="1" applyFill="1" applyBorder="1" applyAlignment="1">
      <alignment horizontal="right" vertical="center" wrapText="1"/>
    </xf>
    <xf numFmtId="177" fontId="2" fillId="0" borderId="10" xfId="8" applyNumberFormat="1" applyFont="1" applyFill="1" applyBorder="1" applyAlignment="1">
      <alignment horizontal="right" vertical="center"/>
    </xf>
    <xf numFmtId="176" fontId="2" fillId="3" borderId="15" xfId="35" applyNumberFormat="1" applyFont="1" applyFill="1" applyBorder="1" applyAlignment="1">
      <alignment horizontal="right" vertical="center"/>
    </xf>
    <xf numFmtId="176" fontId="2" fillId="3" borderId="16" xfId="35" applyNumberFormat="1" applyFont="1" applyFill="1" applyBorder="1" applyAlignment="1">
      <alignment horizontal="right" vertical="center"/>
    </xf>
    <xf numFmtId="177" fontId="2" fillId="3" borderId="17" xfId="35" applyNumberFormat="1" applyFont="1" applyFill="1" applyBorder="1" applyAlignment="1">
      <alignment horizontal="right" vertical="center"/>
    </xf>
    <xf numFmtId="176" fontId="2" fillId="0" borderId="0" xfId="52" applyNumberFormat="1" applyFont="1" applyFill="1" applyAlignment="1"/>
    <xf numFmtId="176" fontId="2" fillId="0" borderId="0" xfId="52" applyNumberFormat="1" applyFont="1" applyFill="1" applyAlignment="1">
      <alignment wrapText="1"/>
    </xf>
    <xf numFmtId="0" fontId="2" fillId="0" borderId="0" xfId="52" applyFont="1" applyFill="1" applyAlignment="1">
      <alignment horizontal="left" vertical="center"/>
    </xf>
    <xf numFmtId="176" fontId="9" fillId="0" borderId="0" xfId="52" applyNumberFormat="1" applyFont="1" applyFill="1" applyAlignment="1">
      <alignment horizontal="left"/>
    </xf>
    <xf numFmtId="0" fontId="9" fillId="0" borderId="0" xfId="52" applyFont="1" applyFill="1" applyAlignment="1">
      <alignment horizontal="left" vertical="center" wrapText="1"/>
    </xf>
    <xf numFmtId="0" fontId="9" fillId="0" borderId="0" xfId="52" applyFont="1" applyFill="1" applyAlignment="1">
      <alignment horizontal="left" vertical="center"/>
    </xf>
    <xf numFmtId="176" fontId="9" fillId="0" borderId="0" xfId="52" applyNumberFormat="1" applyFont="1" applyFill="1" applyAlignment="1">
      <alignment horizontal="left" wrapText="1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center" wrapText="1"/>
    </xf>
    <xf numFmtId="178" fontId="2" fillId="5" borderId="19" xfId="8" applyNumberFormat="1" applyFont="1" applyFill="1" applyBorder="1" applyAlignment="1">
      <alignment horizontal="right" vertical="center"/>
    </xf>
    <xf numFmtId="178" fontId="2" fillId="3" borderId="17" xfId="35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quotation GW" xfId="51"/>
    <cellStyle name="常规 2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2"/>
  <sheetViews>
    <sheetView zoomScale="115" zoomScaleNormal="115" workbookViewId="0">
      <selection activeCell="F8" sqref="F8"/>
    </sheetView>
  </sheetViews>
  <sheetFormatPr defaultColWidth="8.83333333333333" defaultRowHeight="15.6" outlineLevelCol="3"/>
  <cols>
    <col min="1" max="1" width="5.16666666666667" style="3" customWidth="1"/>
    <col min="2" max="2" width="39.6666666666667" customWidth="1"/>
    <col min="3" max="3" width="35.1666666666667" style="3" customWidth="1"/>
    <col min="4" max="4" width="19.3333333333333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49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 t="s">
        <v>8</v>
      </c>
    </row>
    <row r="6" s="1" customFormat="1" ht="16.5" customHeight="1" spans="2:3">
      <c r="B6" s="16"/>
      <c r="C6" s="16"/>
    </row>
    <row r="7" s="1" customFormat="1" ht="30.75" customHeight="1" spans="2:3">
      <c r="B7" s="17" t="s">
        <v>9</v>
      </c>
      <c r="C7" s="20" t="s">
        <v>10</v>
      </c>
    </row>
    <row r="8" s="1" customFormat="1" ht="16.2" spans="2:3">
      <c r="B8" s="21" t="s">
        <v>11</v>
      </c>
      <c r="C8" s="23"/>
    </row>
    <row r="9" s="1" customFormat="1" spans="2:3">
      <c r="B9" s="50" t="s">
        <v>12</v>
      </c>
      <c r="C9" s="51">
        <f>medical!H28</f>
        <v>36810</v>
      </c>
    </row>
    <row r="10" ht="3.75" customHeight="1" spans="2:3">
      <c r="B10" s="52"/>
      <c r="C10" s="53"/>
    </row>
    <row r="11" spans="2:3">
      <c r="B11" s="54" t="s">
        <v>12</v>
      </c>
      <c r="C11" s="55">
        <f>C9</f>
        <v>36810</v>
      </c>
    </row>
    <row r="12" spans="2:3">
      <c r="B12" s="54" t="s">
        <v>13</v>
      </c>
      <c r="C12" s="55">
        <f>C11*0.06</f>
        <v>2208.6</v>
      </c>
    </row>
    <row r="13" ht="16.35" spans="2:3">
      <c r="B13" s="39" t="s">
        <v>14</v>
      </c>
      <c r="C13" s="56">
        <f>C11+C12</f>
        <v>39018.6</v>
      </c>
    </row>
    <row r="15" spans="2:3">
      <c r="B15" s="57" t="s">
        <v>15</v>
      </c>
      <c r="C15" s="58">
        <v>0</v>
      </c>
    </row>
    <row r="17" spans="2:2">
      <c r="B17" s="42"/>
    </row>
    <row r="18" spans="2:2">
      <c r="B18" s="45"/>
    </row>
    <row r="19" spans="2:2">
      <c r="B19" s="45"/>
    </row>
    <row r="20" spans="2:2">
      <c r="B20" s="45"/>
    </row>
    <row r="21" spans="2:2">
      <c r="B21" s="45"/>
    </row>
    <row r="22" spans="2:2">
      <c r="B22" s="45"/>
    </row>
  </sheetData>
  <mergeCells count="3">
    <mergeCell ref="B1:C1"/>
    <mergeCell ref="B8:C8"/>
    <mergeCell ref="B10:C10"/>
  </mergeCells>
  <hyperlinks>
    <hyperlink ref="C4" r:id="rId1" display="luna.li@ubs-cn.com" tooltip="mailto:luna.l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108" zoomScaleNormal="108" zoomScaleSheetLayoutView="90" workbookViewId="0">
      <selection activeCell="E1" sqref="E1"/>
    </sheetView>
  </sheetViews>
  <sheetFormatPr defaultColWidth="8.83333333333333" defaultRowHeight="15.6" outlineLevelCol="7"/>
  <cols>
    <col min="1" max="1" width="5.16666666666667" style="3" customWidth="1"/>
    <col min="2" max="2" width="26.3333333333333" customWidth="1"/>
    <col min="3" max="3" width="32.5" style="4" customWidth="1"/>
    <col min="4" max="4" width="17.6666666666667" style="4" customWidth="1"/>
    <col min="5" max="5" width="11" customWidth="1"/>
    <col min="6" max="6" width="8.33333333333333" customWidth="1"/>
    <col min="7" max="7" width="10.1666666666667" style="3" customWidth="1"/>
    <col min="8" max="8" width="14.8333333333333" style="3" customWidth="1"/>
    <col min="9" max="9" width="13.6666666666667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 t="s">
        <v>16</v>
      </c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0.75" customHeight="1" spans="2:8">
      <c r="B7" s="17" t="s">
        <v>9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="1" customFormat="1" ht="16.2" spans="2:8">
      <c r="B8" s="21" t="s">
        <v>23</v>
      </c>
      <c r="C8" s="22"/>
      <c r="D8" s="22"/>
      <c r="E8" s="22"/>
      <c r="F8" s="22"/>
      <c r="G8" s="22"/>
      <c r="H8" s="23"/>
    </row>
    <row r="9" s="2" customFormat="1" spans="2:8">
      <c r="B9" s="24" t="s">
        <v>24</v>
      </c>
      <c r="C9" s="25" t="s">
        <v>25</v>
      </c>
      <c r="D9" s="26">
        <v>2021</v>
      </c>
      <c r="E9" s="27">
        <v>2000</v>
      </c>
      <c r="F9" s="28" t="s">
        <v>26</v>
      </c>
      <c r="G9" s="29">
        <v>1</v>
      </c>
      <c r="H9" s="30">
        <f>E9*G9</f>
        <v>2000</v>
      </c>
    </row>
    <row r="10" s="2" customFormat="1" spans="2:8">
      <c r="B10" s="24" t="s">
        <v>27</v>
      </c>
      <c r="C10" s="25" t="s">
        <v>28</v>
      </c>
      <c r="D10" s="31"/>
      <c r="E10" s="27">
        <v>300</v>
      </c>
      <c r="F10" s="28" t="s">
        <v>29</v>
      </c>
      <c r="G10" s="29">
        <v>37</v>
      </c>
      <c r="H10" s="30">
        <f>E10*G10</f>
        <v>11100</v>
      </c>
    </row>
    <row r="11" s="2" customFormat="1" ht="30" spans="2:8">
      <c r="B11" s="24" t="s">
        <v>30</v>
      </c>
      <c r="C11" s="25" t="s">
        <v>31</v>
      </c>
      <c r="D11" s="31"/>
      <c r="E11" s="27">
        <v>20</v>
      </c>
      <c r="F11" s="28" t="s">
        <v>32</v>
      </c>
      <c r="G11" s="29">
        <v>5</v>
      </c>
      <c r="H11" s="30">
        <f>E11*G11</f>
        <v>100</v>
      </c>
    </row>
    <row r="12" s="2" customFormat="1" spans="2:8">
      <c r="B12" s="24" t="s">
        <v>33</v>
      </c>
      <c r="C12" s="32" t="s">
        <v>34</v>
      </c>
      <c r="D12" s="31"/>
      <c r="E12" s="27">
        <v>15</v>
      </c>
      <c r="F12" s="28" t="s">
        <v>35</v>
      </c>
      <c r="G12" s="29">
        <v>15</v>
      </c>
      <c r="H12" s="30">
        <f>E12*G12</f>
        <v>225</v>
      </c>
    </row>
    <row r="13" s="2" customFormat="1" spans="2:8">
      <c r="B13" s="24" t="s">
        <v>36</v>
      </c>
      <c r="C13" s="25" t="s">
        <v>36</v>
      </c>
      <c r="D13" s="31"/>
      <c r="E13" s="27">
        <v>7</v>
      </c>
      <c r="F13" s="28" t="s">
        <v>35</v>
      </c>
      <c r="G13" s="29">
        <v>10</v>
      </c>
      <c r="H13" s="30">
        <f>E13*G13</f>
        <v>70</v>
      </c>
    </row>
    <row r="14" s="2" customFormat="1" spans="2:8">
      <c r="B14" s="24" t="s">
        <v>37</v>
      </c>
      <c r="C14" s="33" t="s">
        <v>37</v>
      </c>
      <c r="D14" s="31"/>
      <c r="E14" s="27">
        <v>10</v>
      </c>
      <c r="F14" s="28" t="s">
        <v>35</v>
      </c>
      <c r="G14" s="29">
        <v>10</v>
      </c>
      <c r="H14" s="30">
        <f t="shared" ref="H14:H26" si="0">E14*G14</f>
        <v>100</v>
      </c>
    </row>
    <row r="15" customFormat="1" ht="30" spans="2:8">
      <c r="B15" s="24" t="s">
        <v>38</v>
      </c>
      <c r="C15" s="33" t="s">
        <v>28</v>
      </c>
      <c r="D15" s="31"/>
      <c r="E15" s="27">
        <v>30</v>
      </c>
      <c r="F15" s="28" t="s">
        <v>29</v>
      </c>
      <c r="G15" s="29">
        <v>37</v>
      </c>
      <c r="H15" s="30">
        <f t="shared" si="0"/>
        <v>1110</v>
      </c>
    </row>
    <row r="16" customFormat="1" ht="30" spans="2:8">
      <c r="B16" s="24" t="s">
        <v>39</v>
      </c>
      <c r="C16" s="33" t="s">
        <v>40</v>
      </c>
      <c r="D16" s="34"/>
      <c r="E16" s="27">
        <v>100</v>
      </c>
      <c r="F16" s="28" t="s">
        <v>29</v>
      </c>
      <c r="G16" s="29">
        <v>37</v>
      </c>
      <c r="H16" s="30">
        <f t="shared" si="0"/>
        <v>3700</v>
      </c>
    </row>
    <row r="17" spans="1:8">
      <c r="A17"/>
      <c r="B17" s="35" t="s">
        <v>41</v>
      </c>
      <c r="C17" s="36"/>
      <c r="D17" s="36"/>
      <c r="E17" s="36"/>
      <c r="F17" s="36"/>
      <c r="G17" s="37"/>
      <c r="H17" s="38">
        <f>H9+H10+H11+H12+H13+H14+H15+H16</f>
        <v>18405</v>
      </c>
    </row>
    <row r="18" s="1" customFormat="1" ht="16.2" spans="2:8">
      <c r="B18" s="21" t="s">
        <v>42</v>
      </c>
      <c r="C18" s="22"/>
      <c r="D18" s="22"/>
      <c r="E18" s="22"/>
      <c r="F18" s="22"/>
      <c r="G18" s="22"/>
      <c r="H18" s="23"/>
    </row>
    <row r="19" s="2" customFormat="1" spans="2:8">
      <c r="B19" s="24" t="s">
        <v>24</v>
      </c>
      <c r="C19" s="25" t="s">
        <v>25</v>
      </c>
      <c r="D19" s="26">
        <v>2021</v>
      </c>
      <c r="E19" s="27">
        <v>2000</v>
      </c>
      <c r="F19" s="28" t="s">
        <v>26</v>
      </c>
      <c r="G19" s="29">
        <v>1</v>
      </c>
      <c r="H19" s="30">
        <f t="shared" si="0"/>
        <v>2000</v>
      </c>
    </row>
    <row r="20" s="2" customFormat="1" spans="2:8">
      <c r="B20" s="24" t="s">
        <v>27</v>
      </c>
      <c r="C20" s="25" t="s">
        <v>28</v>
      </c>
      <c r="D20" s="31"/>
      <c r="E20" s="27">
        <v>300</v>
      </c>
      <c r="F20" s="28" t="s">
        <v>29</v>
      </c>
      <c r="G20" s="29">
        <v>37</v>
      </c>
      <c r="H20" s="30">
        <f t="shared" si="0"/>
        <v>11100</v>
      </c>
    </row>
    <row r="21" s="2" customFormat="1" ht="30" spans="2:8">
      <c r="B21" s="24" t="s">
        <v>30</v>
      </c>
      <c r="C21" s="25" t="s">
        <v>31</v>
      </c>
      <c r="D21" s="31"/>
      <c r="E21" s="27">
        <v>20</v>
      </c>
      <c r="F21" s="28" t="s">
        <v>32</v>
      </c>
      <c r="G21" s="29">
        <v>5</v>
      </c>
      <c r="H21" s="30">
        <f t="shared" si="0"/>
        <v>100</v>
      </c>
    </row>
    <row r="22" s="2" customFormat="1" spans="2:8">
      <c r="B22" s="24" t="s">
        <v>33</v>
      </c>
      <c r="C22" s="32" t="s">
        <v>34</v>
      </c>
      <c r="D22" s="31"/>
      <c r="E22" s="27">
        <v>15</v>
      </c>
      <c r="F22" s="28" t="s">
        <v>35</v>
      </c>
      <c r="G22" s="29">
        <v>15</v>
      </c>
      <c r="H22" s="30">
        <f t="shared" si="0"/>
        <v>225</v>
      </c>
    </row>
    <row r="23" s="2" customFormat="1" spans="2:8">
      <c r="B23" s="24" t="s">
        <v>36</v>
      </c>
      <c r="C23" s="25" t="s">
        <v>36</v>
      </c>
      <c r="D23" s="31"/>
      <c r="E23" s="27">
        <v>7</v>
      </c>
      <c r="F23" s="28" t="s">
        <v>35</v>
      </c>
      <c r="G23" s="29">
        <v>10</v>
      </c>
      <c r="H23" s="30">
        <f t="shared" si="0"/>
        <v>70</v>
      </c>
    </row>
    <row r="24" s="2" customFormat="1" spans="2:8">
      <c r="B24" s="24" t="s">
        <v>37</v>
      </c>
      <c r="C24" s="33" t="s">
        <v>37</v>
      </c>
      <c r="D24" s="31"/>
      <c r="E24" s="27">
        <v>10</v>
      </c>
      <c r="F24" s="28" t="s">
        <v>35</v>
      </c>
      <c r="G24" s="29">
        <v>10</v>
      </c>
      <c r="H24" s="30">
        <f t="shared" si="0"/>
        <v>100</v>
      </c>
    </row>
    <row r="25" ht="30" spans="1:8">
      <c r="A25"/>
      <c r="B25" s="24" t="s">
        <v>38</v>
      </c>
      <c r="C25" s="33" t="s">
        <v>28</v>
      </c>
      <c r="D25" s="31"/>
      <c r="E25" s="27">
        <v>30</v>
      </c>
      <c r="F25" s="28" t="s">
        <v>29</v>
      </c>
      <c r="G25" s="29">
        <v>37</v>
      </c>
      <c r="H25" s="30">
        <f t="shared" si="0"/>
        <v>1110</v>
      </c>
    </row>
    <row r="26" s="1" customFormat="1" ht="30" spans="2:8">
      <c r="B26" s="24" t="s">
        <v>39</v>
      </c>
      <c r="C26" s="33" t="s">
        <v>40</v>
      </c>
      <c r="D26" s="34"/>
      <c r="E26" s="27">
        <v>100</v>
      </c>
      <c r="F26" s="28" t="s">
        <v>29</v>
      </c>
      <c r="G26" s="29">
        <v>37</v>
      </c>
      <c r="H26" s="30">
        <f t="shared" si="0"/>
        <v>3700</v>
      </c>
    </row>
    <row r="27" spans="1:8">
      <c r="A27"/>
      <c r="B27" s="35" t="s">
        <v>41</v>
      </c>
      <c r="C27" s="36"/>
      <c r="D27" s="36"/>
      <c r="E27" s="36"/>
      <c r="F27" s="36"/>
      <c r="G27" s="37"/>
      <c r="H27" s="38">
        <f>H19+H20+H21+H22+H23+H24+H25+H26</f>
        <v>18405</v>
      </c>
    </row>
    <row r="28" ht="16.35" spans="2:8">
      <c r="B28" s="39" t="s">
        <v>43</v>
      </c>
      <c r="C28" s="40"/>
      <c r="D28" s="40"/>
      <c r="E28" s="40"/>
      <c r="F28" s="40"/>
      <c r="G28" s="40"/>
      <c r="H28" s="41">
        <f>H17+H27</f>
        <v>36810</v>
      </c>
    </row>
    <row r="32" spans="2:5">
      <c r="B32" s="42"/>
      <c r="C32" s="43"/>
      <c r="D32" s="43"/>
      <c r="E32" s="44"/>
    </row>
    <row r="33" spans="2:5">
      <c r="B33" s="45"/>
      <c r="C33" s="46"/>
      <c r="D33" s="46"/>
      <c r="E33" s="47"/>
    </row>
    <row r="34" spans="2:5">
      <c r="B34" s="45"/>
      <c r="C34" s="46"/>
      <c r="D34" s="46"/>
      <c r="E34" s="47"/>
    </row>
    <row r="35" spans="2:5">
      <c r="B35" s="45"/>
      <c r="C35" s="46"/>
      <c r="D35" s="46"/>
      <c r="E35" s="47"/>
    </row>
    <row r="36" spans="2:5">
      <c r="B36" s="45"/>
      <c r="C36" s="46"/>
      <c r="D36" s="46"/>
      <c r="E36" s="47"/>
    </row>
    <row r="37" spans="2:5">
      <c r="B37" s="45"/>
      <c r="C37" s="48"/>
      <c r="D37" s="48"/>
      <c r="E37" s="47"/>
    </row>
  </sheetData>
  <mergeCells count="8">
    <mergeCell ref="B1:C1"/>
    <mergeCell ref="B8:H8"/>
    <mergeCell ref="B17:G17"/>
    <mergeCell ref="B18:H18"/>
    <mergeCell ref="B27:G27"/>
    <mergeCell ref="B28:G28"/>
    <mergeCell ref="D9:D16"/>
    <mergeCell ref="D19:D26"/>
  </mergeCells>
  <hyperlinks>
    <hyperlink ref="C4" r:id="rId1" display="luna.li@ubs-cn.com" tooltip="mailto:luna.li@ubs-cn.com"/>
  </hyperlinks>
  <pageMargins left="0.75" right="0.75" top="1" bottom="1" header="0.3" footer="0.3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2016-06-29T17:42:00Z</dcterms:created>
  <cp:lastPrinted>2021-01-08T14:16:00Z</cp:lastPrinted>
  <dcterms:modified xsi:type="dcterms:W3CDTF">2022-12-28T09:49:43Z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1FE9D3B57DCE43F3BB01B8BDFD276147</vt:lpwstr>
  </property>
</Properties>
</file>