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1"/>
  </bookViews>
  <sheets>
    <sheet name="Summary" sheetId="9" r:id="rId1"/>
    <sheet name="Creative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<sst xmlns="http://schemas.openxmlformats.org/spreadsheetml/2006/main" count="89" uniqueCount="46">
  <si>
    <t>Quotation</t>
  </si>
  <si>
    <t>Client:</t>
  </si>
  <si>
    <t>AstraZeneca</t>
  </si>
  <si>
    <t xml:space="preserve">Project Name: </t>
  </si>
  <si>
    <t>阿斯利康百沃平onepage及幻灯美化项目</t>
  </si>
  <si>
    <t>Supplier Contact Information:</t>
  </si>
  <si>
    <t>chelsea.ye@ubs-cn.com</t>
  </si>
  <si>
    <t>Effective Date:</t>
  </si>
  <si>
    <t>Item</t>
  </si>
  <si>
    <t>Cost</t>
  </si>
  <si>
    <t>I. Creative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</si>
  <si>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</si>
  <si>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</si>
  <si>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</si>
  <si>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</si>
  <si>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</si>
  <si>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</si>
  <si>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</si>
  <si>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</si>
  <si>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</si>
  <si>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</si>
  <si>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</si>
  <si>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百沃平项目关键幻灯美化*1套/35P</t>
  </si>
  <si>
    <t>PPT模板(new work)</t>
  </si>
  <si>
    <t>根据已有KV进行排版及PPT母版格式设定</t>
  </si>
  <si>
    <t>套</t>
  </si>
  <si>
    <t>PPT美化(高级美化)(new work)</t>
  </si>
  <si>
    <t>使用Adobe绘图软件进行图标重绘、字体设计等</t>
  </si>
  <si>
    <t>页</t>
  </si>
  <si>
    <t>百沃平策略onepage*1</t>
  </si>
  <si>
    <t>图文长图文</t>
  </si>
  <si>
    <t>含图表设计和文案</t>
  </si>
  <si>
    <t>屏</t>
  </si>
  <si>
    <t>百沃平竞品onepage*1</t>
  </si>
  <si>
    <t>百沃平指南onepage*1</t>
  </si>
  <si>
    <t>百沃平慢阻肺合并疾病观念onepage*1</t>
  </si>
  <si>
    <t>慢阻肺的早诊早治单页A4</t>
  </si>
  <si>
    <t>海报(new work)</t>
  </si>
  <si>
    <t>根据已有KV进行设计、排版、完稿，尺寸60CM*90CM</t>
  </si>
  <si>
    <t>张</t>
  </si>
  <si>
    <t>百沃平令畅海报5300X3900mm</t>
  </si>
  <si>
    <t>百沃平日程横板210X140mm</t>
  </si>
  <si>
    <t>项目管理/人员管理 
Service Fee/Staffing Fee</t>
  </si>
  <si>
    <t>Designer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</si>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</sst>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29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charset val="134"/>
    </font>
    <font>
      <b/>
      <sz val="28"/>
      <name val="微软雅黑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2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3" borderId="2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32" applyNumberFormat="0" applyAlignment="0" applyProtection="0">
      <alignment vertical="center"/>
    </xf>
    <xf numFmtId="0" fontId="23" fillId="17" borderId="28" applyNumberFormat="0" applyAlignment="0" applyProtection="0">
      <alignment vertical="center"/>
    </xf>
    <xf numFmtId="0" fontId="24" fillId="18" borderId="3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/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5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1" fillId="0" borderId="0" xfId="51" applyFont="1">
      <alignment vertical="center"/>
    </xf>
    <xf numFmtId="176" fontId="2" fillId="0" borderId="0" xfId="51" applyNumberFormat="1" applyFont="1" applyFill="1" applyAlignment="1">
      <alignment horizontal="left"/>
    </xf>
    <xf numFmtId="0" fontId="2" fillId="0" borderId="0" xfId="35" applyFont="1" applyAlignment="1">
      <alignment vertical="center" wrapText="1"/>
    </xf>
    <xf numFmtId="176" fontId="2" fillId="0" borderId="0" xfId="51" applyNumberFormat="1" applyFont="1" applyAlignment="1">
      <alignment horizontal="center"/>
    </xf>
    <xf numFmtId="176" fontId="2" fillId="0" borderId="0" xfId="51" applyNumberFormat="1" applyFont="1" applyFill="1" applyAlignment="1">
      <alignment horizontal="center"/>
    </xf>
    <xf numFmtId="0" fontId="2" fillId="0" borderId="0" xfId="35" applyFont="1" applyAlignment="1">
      <alignment wrapText="1"/>
    </xf>
    <xf numFmtId="0" fontId="1" fillId="0" borderId="0" xfId="35" applyFont="1" applyFill="1" applyBorder="1" applyAlignment="1">
      <alignment vertical="center"/>
    </xf>
    <xf numFmtId="0" fontId="3" fillId="0" borderId="0" xfId="10" applyFont="1" applyFill="1" applyBorder="1" applyAlignment="1">
      <alignment horizontal="left" vertical="center"/>
    </xf>
    <xf numFmtId="0" fontId="1" fillId="0" borderId="0" xfId="35" applyFont="1" applyFill="1" applyBorder="1" applyAlignment="1">
      <alignment horizontal="left" vertical="center"/>
    </xf>
    <xf numFmtId="0" fontId="1" fillId="0" borderId="0" xfId="35" applyFont="1" applyFill="1" applyBorder="1" applyAlignment="1">
      <alignment horizontal="right" vertical="center"/>
    </xf>
    <xf numFmtId="0" fontId="1" fillId="0" borderId="1" xfId="35" applyFont="1" applyFill="1" applyBorder="1" applyAlignment="1">
      <alignment horizontal="center" vertical="center"/>
    </xf>
    <xf numFmtId="0" fontId="1" fillId="0" borderId="2" xfId="35" applyFont="1" applyFill="1" applyBorder="1" applyAlignment="1">
      <alignment horizontal="center" vertical="center" wrapText="1"/>
    </xf>
    <xf numFmtId="0" fontId="1" fillId="0" borderId="2" xfId="35" applyFont="1" applyFill="1" applyBorder="1" applyAlignment="1">
      <alignment horizontal="center" vertical="center"/>
    </xf>
    <xf numFmtId="0" fontId="1" fillId="0" borderId="3" xfId="35" applyFont="1" applyFill="1" applyBorder="1" applyAlignment="1">
      <alignment horizontal="center" vertical="center"/>
    </xf>
    <xf numFmtId="0" fontId="1" fillId="2" borderId="4" xfId="35" applyFont="1" applyFill="1" applyBorder="1" applyAlignment="1">
      <alignment horizontal="left" vertical="center" wrapText="1"/>
    </xf>
    <xf numFmtId="0" fontId="1" fillId="2" borderId="5" xfId="35" applyFont="1" applyFill="1" applyBorder="1" applyAlignment="1">
      <alignment horizontal="left" vertical="center"/>
    </xf>
    <xf numFmtId="0" fontId="1" fillId="2" borderId="6" xfId="35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177" fontId="2" fillId="0" borderId="8" xfId="52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37" fontId="4" fillId="0" borderId="9" xfId="8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0" fontId="4" fillId="0" borderId="0" xfId="52" applyNumberFormat="1" applyFont="1" applyFill="1" applyBorder="1" applyAlignment="1">
      <alignment horizontal="center" vertical="center"/>
    </xf>
    <xf numFmtId="9" fontId="2" fillId="0" borderId="0" xfId="52" applyNumberFormat="1" applyFont="1" applyFill="1" applyBorder="1" applyAlignment="1">
      <alignment horizontal="center" vertical="center"/>
    </xf>
    <xf numFmtId="177" fontId="2" fillId="0" borderId="0" xfId="52" applyNumberFormat="1" applyFont="1" applyFill="1" applyBorder="1" applyAlignment="1">
      <alignment horizontal="center" vertical="center"/>
    </xf>
    <xf numFmtId="37" fontId="4" fillId="0" borderId="11" xfId="8" applyNumberFormat="1" applyFont="1" applyFill="1" applyBorder="1" applyAlignment="1">
      <alignment horizontal="center" vertical="center"/>
    </xf>
    <xf numFmtId="176" fontId="1" fillId="4" borderId="12" xfId="35" applyNumberFormat="1" applyFont="1" applyFill="1" applyBorder="1" applyAlignment="1">
      <alignment horizontal="right" vertical="center"/>
    </xf>
    <xf numFmtId="176" fontId="1" fillId="4" borderId="13" xfId="35" applyNumberFormat="1" applyFont="1" applyFill="1" applyBorder="1" applyAlignment="1">
      <alignment horizontal="right" vertical="center"/>
    </xf>
    <xf numFmtId="178" fontId="1" fillId="4" borderId="14" xfId="35" applyNumberFormat="1" applyFont="1" applyFill="1" applyBorder="1" applyAlignment="1">
      <alignment horizontal="right" vertical="center"/>
    </xf>
    <xf numFmtId="176" fontId="5" fillId="0" borderId="0" xfId="51" applyNumberFormat="1" applyFont="1" applyFill="1" applyAlignment="1"/>
    <xf numFmtId="176" fontId="5" fillId="0" borderId="0" xfId="51" applyNumberFormat="1" applyFont="1" applyFill="1" applyAlignment="1">
      <alignment wrapText="1"/>
    </xf>
    <xf numFmtId="0" fontId="5" fillId="0" borderId="0" xfId="51" applyFont="1" applyFill="1" applyAlignment="1">
      <alignment horizontal="left" vertical="center"/>
    </xf>
    <xf numFmtId="176" fontId="6" fillId="0" borderId="0" xfId="51" applyNumberFormat="1" applyFont="1" applyFill="1" applyAlignment="1">
      <alignment horizontal="left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Fill="1" applyAlignment="1">
      <alignment horizontal="left" vertical="center"/>
    </xf>
    <xf numFmtId="176" fontId="6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2" fillId="0" borderId="0" xfId="41" applyFont="1" applyFill="1" applyAlignment="1"/>
    <xf numFmtId="179" fontId="0" fillId="0" borderId="0" xfId="0" applyNumberFormat="1" applyAlignment="1">
      <alignment horizontal="center" vertical="center"/>
    </xf>
    <xf numFmtId="179" fontId="1" fillId="0" borderId="0" xfId="51" applyNumberFormat="1" applyFont="1" applyAlignment="1">
      <alignment horizontal="center" vertical="center"/>
    </xf>
    <xf numFmtId="179" fontId="2" fillId="0" borderId="0" xfId="51" applyNumberFormat="1" applyFont="1" applyAlignment="1">
      <alignment horizontal="center"/>
    </xf>
    <xf numFmtId="179" fontId="1" fillId="0" borderId="0" xfId="35" applyNumberFormat="1" applyFont="1" applyFill="1" applyBorder="1" applyAlignment="1">
      <alignment horizontal="center" vertical="center"/>
    </xf>
    <xf numFmtId="179" fontId="1" fillId="0" borderId="2" xfId="35" applyNumberFormat="1" applyFont="1" applyFill="1" applyBorder="1" applyAlignment="1">
      <alignment horizontal="center" vertical="center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179" fontId="5" fillId="2" borderId="5" xfId="35" applyNumberFormat="1" applyFont="1" applyFill="1" applyBorder="1" applyAlignment="1">
      <alignment horizontal="center" vertical="center"/>
    </xf>
    <xf numFmtId="0" fontId="5" fillId="2" borderId="6" xfId="35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179" fontId="4" fillId="0" borderId="8" xfId="8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8" xfId="52" applyFont="1" applyFill="1" applyBorder="1" applyAlignment="1">
      <alignment horizontal="center" vertical="center"/>
    </xf>
    <xf numFmtId="0" fontId="1" fillId="0" borderId="15" xfId="51" applyFont="1" applyFill="1" applyBorder="1" applyAlignment="1">
      <alignment horizontal="right" vertical="center" wrapText="1"/>
    </xf>
    <xf numFmtId="0" fontId="1" fillId="0" borderId="16" xfId="51" applyFont="1" applyFill="1" applyBorder="1" applyAlignment="1">
      <alignment horizontal="right" vertical="center" wrapText="1"/>
    </xf>
    <xf numFmtId="179" fontId="1" fillId="0" borderId="16" xfId="51" applyNumberFormat="1" applyFont="1" applyFill="1" applyBorder="1" applyAlignment="1">
      <alignment horizontal="center" vertical="center" wrapText="1"/>
    </xf>
    <xf numFmtId="0" fontId="1" fillId="0" borderId="17" xfId="51" applyFont="1" applyFill="1" applyBorder="1" applyAlignment="1">
      <alignment horizontal="right" vertical="center" wrapText="1"/>
    </xf>
    <xf numFmtId="180" fontId="1" fillId="0" borderId="14" xfId="8" applyNumberFormat="1" applyFont="1" applyFill="1" applyBorder="1" applyAlignment="1">
      <alignment horizontal="right" vertical="center"/>
    </xf>
    <xf numFmtId="176" fontId="1" fillId="4" borderId="18" xfId="35" applyNumberFormat="1" applyFont="1" applyFill="1" applyBorder="1" applyAlignment="1">
      <alignment horizontal="right" vertical="center"/>
    </xf>
    <xf numFmtId="176" fontId="1" fillId="4" borderId="19" xfId="35" applyNumberFormat="1" applyFont="1" applyFill="1" applyBorder="1" applyAlignment="1">
      <alignment horizontal="right" vertical="center"/>
    </xf>
    <xf numFmtId="180" fontId="1" fillId="4" borderId="20" xfId="35" applyNumberFormat="1" applyFont="1" applyFill="1" applyBorder="1" applyAlignment="1">
      <alignment horizontal="right" vertical="center"/>
    </xf>
    <xf numFmtId="179" fontId="5" fillId="0" borderId="0" xfId="51" applyNumberFormat="1" applyFont="1" applyFill="1" applyAlignment="1">
      <alignment horizontal="center" vertical="center"/>
    </xf>
    <xf numFmtId="179" fontId="6" fillId="0" borderId="0" xfId="51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41" applyFont="1" applyFill="1"/>
    <xf numFmtId="0" fontId="7" fillId="0" borderId="0" xfId="51" applyFont="1" applyAlignment="1">
      <alignment horizontal="center" vertical="center"/>
    </xf>
    <xf numFmtId="0" fontId="0" fillId="0" borderId="0" xfId="0" applyFont="1">
      <alignment vertical="center"/>
    </xf>
    <xf numFmtId="0" fontId="1" fillId="2" borderId="21" xfId="35" applyFont="1" applyFill="1" applyBorder="1" applyAlignment="1">
      <alignment horizontal="left" vertical="center"/>
    </xf>
    <xf numFmtId="0" fontId="1" fillId="2" borderId="22" xfId="35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 wrapText="1"/>
    </xf>
    <xf numFmtId="178" fontId="1" fillId="0" borderId="3" xfId="8" applyNumberFormat="1" applyFont="1" applyFill="1" applyBorder="1" applyAlignment="1">
      <alignment horizontal="right" vertical="center"/>
    </xf>
    <xf numFmtId="0" fontId="1" fillId="2" borderId="15" xfId="35" applyFont="1" applyFill="1" applyBorder="1" applyAlignment="1">
      <alignment horizontal="left" vertical="center"/>
    </xf>
    <xf numFmtId="0" fontId="1" fillId="2" borderId="23" xfId="35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right" vertical="center" wrapText="1"/>
    </xf>
    <xf numFmtId="180" fontId="1" fillId="0" borderId="25" xfId="8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right" vertical="center" wrapText="1"/>
    </xf>
    <xf numFmtId="178" fontId="1" fillId="6" borderId="27" xfId="8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8" fillId="7" borderId="0" xfId="0" applyFont="1" applyFill="1" applyAlignment="1">
      <alignment horizontal="right" vertical="center"/>
    </xf>
    <xf numFmtId="10" fontId="2" fillId="7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zoomScale="115" zoomScaleNormal="115" topLeftCell="A7" workbookViewId="0">
      <selection activeCell="B8" sqref="B8:C8"/>
    </sheetView>
  </sheetViews>
  <sheetFormatPr defaultColWidth="8.8" defaultRowHeight="15" outlineLevelCol="3"/>
  <cols>
    <col min="1" max="1" width="5.1" style="2" customWidth="1"/>
    <col min="2" max="2" width="39.6" customWidth="1"/>
    <col min="3" max="3" width="35.1" style="2" customWidth="1"/>
    <col min="4" max="4" width="19.3" customWidth="1"/>
  </cols>
  <sheetData>
    <row r="1" ht="37.5" customHeight="1" spans="2:3">
      <c r="B1" s="78" t="s">
        <v>0</v>
      </c>
      <c r="C1" s="78"/>
    </row>
    <row r="2" ht="16.5" spans="2:3">
      <c r="B2" s="6" t="s">
        <v>1</v>
      </c>
      <c r="C2" s="7" t="s">
        <v>2</v>
      </c>
    </row>
    <row r="3" ht="16.5" spans="2:4">
      <c r="B3" s="6" t="s">
        <v>3</v>
      </c>
      <c r="C3" s="7" t="s">
        <v>4</v>
      </c>
      <c r="D3" s="79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7.25" spans="2:3">
      <c r="B8" s="80" t="s">
        <v>10</v>
      </c>
      <c r="C8" s="81"/>
    </row>
    <row r="9" s="1" customFormat="1" ht="16.5" spans="2:3">
      <c r="B9" s="82" t="s">
        <v>11</v>
      </c>
      <c r="C9" s="83">
        <f>Creative!H26</f>
        <v>9400</v>
      </c>
    </row>
    <row r="10" s="1" customFormat="1" ht="17.25" spans="2:3">
      <c r="B10" s="84" t="s">
        <v>12</v>
      </c>
      <c r="C10" s="85"/>
    </row>
    <row r="11" ht="16.5" spans="2:3">
      <c r="B11" s="86" t="s">
        <v>11</v>
      </c>
      <c r="C11" s="87">
        <f>'Staffing Fee'!H11</f>
        <v>1650</v>
      </c>
    </row>
    <row r="12" ht="8" customHeight="1" spans="2:3">
      <c r="B12" s="88"/>
      <c r="C12" s="89"/>
    </row>
    <row r="13" ht="16.5" spans="2:3">
      <c r="B13" s="90" t="s">
        <v>11</v>
      </c>
      <c r="C13" s="91">
        <f>C9+C11</f>
        <v>11050</v>
      </c>
    </row>
    <row r="14" ht="16.5" spans="2:3">
      <c r="B14" s="90" t="s">
        <v>13</v>
      </c>
      <c r="C14" s="91">
        <f>C13*0.06</f>
        <v>663</v>
      </c>
    </row>
    <row r="15" ht="17.25" spans="2:3">
      <c r="B15" s="36" t="s">
        <v>14</v>
      </c>
      <c r="C15" s="38">
        <f>C13+C14</f>
        <v>11713</v>
      </c>
    </row>
    <row r="16" ht="16.5" spans="2:3">
      <c r="B16" s="76"/>
      <c r="C16" s="92"/>
    </row>
    <row r="17" ht="16.5" spans="2:3">
      <c r="B17" s="93" t="s">
        <v>15</v>
      </c>
      <c r="C17" s="94">
        <f>C11/C13</f>
        <v>0.149321266968326</v>
      </c>
    </row>
    <row r="18" spans="2:2">
      <c r="B18" s="39"/>
    </row>
    <row r="19" spans="2:2">
      <c r="B19" s="42"/>
    </row>
    <row r="20" spans="2:2">
      <c r="B20" s="42"/>
    </row>
    <row r="21" spans="2:2">
      <c r="B21" s="42"/>
    </row>
    <row r="22" spans="2:2">
      <c r="B22" s="42"/>
    </row>
    <row r="23" spans="2:2">
      <c r="B23" s="42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abSelected="1" zoomScaleSheetLayoutView="90" topLeftCell="A8" workbookViewId="0">
      <selection activeCell="B21" sqref="B21:H21"/>
    </sheetView>
  </sheetViews>
  <sheetFormatPr defaultColWidth="8.8" defaultRowHeight="15"/>
  <cols>
    <col min="2" max="2" width="26.3" customWidth="1"/>
    <col min="3" max="3" width="50.75" style="3" customWidth="1"/>
    <col min="4" max="4" width="17.6" style="3" customWidth="1"/>
    <col min="5" max="5" width="11" style="48" customWidth="1"/>
    <col min="6" max="6" width="8.3" customWidth="1"/>
    <col min="7" max="7" width="10.1" style="2" customWidth="1"/>
    <col min="8" max="8" width="14.8" style="2" customWidth="1"/>
    <col min="9" max="9" width="13.6" customWidth="1"/>
  </cols>
  <sheetData>
    <row r="1" ht="16.5" spans="2:9">
      <c r="B1" s="4" t="s">
        <v>0</v>
      </c>
      <c r="C1" s="4"/>
      <c r="D1" s="5"/>
      <c r="E1" s="49"/>
      <c r="F1" s="5"/>
      <c r="G1" s="5"/>
      <c r="H1" s="5"/>
      <c r="I1" s="76"/>
    </row>
    <row r="2" ht="16.5" spans="2:9">
      <c r="B2" s="6" t="s">
        <v>1</v>
      </c>
      <c r="C2" s="7" t="s">
        <v>2</v>
      </c>
      <c r="D2" s="8"/>
      <c r="E2" s="50"/>
      <c r="F2" s="9"/>
      <c r="G2" s="10"/>
      <c r="H2" s="10"/>
      <c r="I2" s="76"/>
    </row>
    <row r="3" ht="16.5" spans="2:9">
      <c r="B3" s="6" t="s">
        <v>3</v>
      </c>
      <c r="C3" s="7" t="s">
        <v>4</v>
      </c>
      <c r="D3" s="11"/>
      <c r="E3" s="50"/>
      <c r="F3" s="9"/>
      <c r="G3" s="10"/>
      <c r="H3" s="10"/>
      <c r="I3" s="76"/>
    </row>
    <row r="4" s="1" customFormat="1" ht="16.5" customHeight="1" spans="2:9">
      <c r="B4" s="12" t="s">
        <v>5</v>
      </c>
      <c r="C4" s="13" t="s">
        <v>6</v>
      </c>
      <c r="D4" s="12"/>
      <c r="E4" s="51"/>
      <c r="F4" s="12"/>
      <c r="G4" s="12"/>
      <c r="H4" s="12"/>
      <c r="I4" s="77"/>
    </row>
    <row r="5" s="1" customFormat="1" ht="16.5" customHeight="1" spans="2:9">
      <c r="B5" s="12" t="s">
        <v>7</v>
      </c>
      <c r="C5" s="14"/>
      <c r="D5" s="12"/>
      <c r="E5" s="51"/>
      <c r="F5" s="12"/>
      <c r="G5" s="12"/>
      <c r="H5" s="12"/>
      <c r="I5" s="77"/>
    </row>
    <row r="6" s="1" customFormat="1" ht="16.5" customHeight="1" spans="2:9">
      <c r="B6" s="15"/>
      <c r="C6" s="15"/>
      <c r="D6" s="15"/>
      <c r="E6" s="51"/>
      <c r="F6" s="15"/>
      <c r="G6" s="15"/>
      <c r="H6" s="15"/>
      <c r="I6" s="77"/>
    </row>
    <row r="7" s="1" customFormat="1" ht="30.75" customHeight="1" spans="2:9">
      <c r="B7" s="16" t="s">
        <v>8</v>
      </c>
      <c r="C7" s="17" t="s">
        <v>16</v>
      </c>
      <c r="D7" s="17" t="s">
        <v>17</v>
      </c>
      <c r="E7" s="52" t="s">
        <v>18</v>
      </c>
      <c r="F7" s="18" t="s">
        <v>19</v>
      </c>
      <c r="G7" s="18" t="s">
        <v>20</v>
      </c>
      <c r="H7" s="19" t="s">
        <v>21</v>
      </c>
      <c r="I7" s="77"/>
    </row>
    <row r="8" s="1" customFormat="1" ht="16.5" spans="2:9">
      <c r="B8" s="53" t="s">
        <v>22</v>
      </c>
      <c r="C8" s="54"/>
      <c r="D8" s="54"/>
      <c r="E8" s="55"/>
      <c r="F8" s="54"/>
      <c r="G8" s="54"/>
      <c r="H8" s="56"/>
      <c r="I8" s="77"/>
    </row>
    <row r="9" s="46" customFormat="1" ht="16.5" spans="2:9">
      <c r="B9" s="57" t="s">
        <v>23</v>
      </c>
      <c r="C9" s="58" t="s">
        <v>24</v>
      </c>
      <c r="D9" s="25"/>
      <c r="E9" s="59">
        <v>500</v>
      </c>
      <c r="F9" s="25" t="s">
        <v>25</v>
      </c>
      <c r="G9" s="26">
        <v>1</v>
      </c>
      <c r="H9" s="28">
        <f>SUM(E9*G9)</f>
        <v>500</v>
      </c>
      <c r="I9" s="47"/>
    </row>
    <row r="10" s="46" customFormat="1" ht="16.5" spans="2:9">
      <c r="B10" s="57" t="s">
        <v>26</v>
      </c>
      <c r="C10" s="58" t="s">
        <v>27</v>
      </c>
      <c r="D10" s="25"/>
      <c r="E10" s="59">
        <v>100</v>
      </c>
      <c r="F10" s="25" t="s">
        <v>28</v>
      </c>
      <c r="G10" s="26">
        <v>19</v>
      </c>
      <c r="H10" s="28">
        <f>SUM(E10*G10)</f>
        <v>1900</v>
      </c>
      <c r="I10" s="47"/>
    </row>
    <row r="11" s="46" customFormat="1" ht="16.5" spans="2:9">
      <c r="B11" s="60" t="s">
        <v>29</v>
      </c>
      <c r="C11" s="61"/>
      <c r="D11" s="61"/>
      <c r="E11" s="61"/>
      <c r="F11" s="61"/>
      <c r="G11" s="61"/>
      <c r="H11" s="62"/>
      <c r="I11" s="47"/>
    </row>
    <row r="12" s="47" customFormat="1" ht="16.05" customHeight="1" spans="2:8">
      <c r="B12" s="63" t="s">
        <v>30</v>
      </c>
      <c r="C12" s="64" t="s">
        <v>31</v>
      </c>
      <c r="D12" s="25"/>
      <c r="E12" s="59">
        <v>1000</v>
      </c>
      <c r="F12" s="25" t="s">
        <v>32</v>
      </c>
      <c r="G12" s="65">
        <v>1</v>
      </c>
      <c r="H12" s="28">
        <f>SUM(E12*G12)</f>
        <v>1000</v>
      </c>
    </row>
    <row r="13" s="46" customFormat="1" ht="16.5" spans="2:9">
      <c r="B13" s="60" t="s">
        <v>33</v>
      </c>
      <c r="C13" s="61"/>
      <c r="D13" s="61"/>
      <c r="E13" s="61"/>
      <c r="F13" s="61"/>
      <c r="G13" s="61"/>
      <c r="H13" s="62"/>
      <c r="I13" s="47"/>
    </row>
    <row r="14" s="47" customFormat="1" ht="16.05" customHeight="1" spans="2:8">
      <c r="B14" s="63" t="s">
        <v>30</v>
      </c>
      <c r="C14" s="64" t="s">
        <v>31</v>
      </c>
      <c r="D14" s="25"/>
      <c r="E14" s="59">
        <v>1000</v>
      </c>
      <c r="F14" s="25" t="s">
        <v>32</v>
      </c>
      <c r="G14" s="65">
        <v>1</v>
      </c>
      <c r="H14" s="28">
        <f>SUM(E14*G14)</f>
        <v>1000</v>
      </c>
    </row>
    <row r="15" s="46" customFormat="1" ht="16.5" spans="2:9">
      <c r="B15" s="60" t="s">
        <v>34</v>
      </c>
      <c r="C15" s="61"/>
      <c r="D15" s="61"/>
      <c r="E15" s="61"/>
      <c r="F15" s="61"/>
      <c r="G15" s="61"/>
      <c r="H15" s="62"/>
      <c r="I15" s="47"/>
    </row>
    <row r="16" s="47" customFormat="1" ht="16.05" customHeight="1" spans="2:8">
      <c r="B16" s="63" t="s">
        <v>30</v>
      </c>
      <c r="C16" s="64" t="s">
        <v>31</v>
      </c>
      <c r="D16" s="25"/>
      <c r="E16" s="59">
        <v>1000</v>
      </c>
      <c r="F16" s="25" t="s">
        <v>32</v>
      </c>
      <c r="G16" s="65">
        <v>1</v>
      </c>
      <c r="H16" s="28">
        <f>SUM(E16*G16)</f>
        <v>1000</v>
      </c>
    </row>
    <row r="17" s="46" customFormat="1" ht="16.5" spans="2:9">
      <c r="B17" s="60" t="s">
        <v>35</v>
      </c>
      <c r="C17" s="61"/>
      <c r="D17" s="61"/>
      <c r="E17" s="61"/>
      <c r="F17" s="61"/>
      <c r="G17" s="61"/>
      <c r="H17" s="62"/>
      <c r="I17" s="47"/>
    </row>
    <row r="18" s="47" customFormat="1" ht="16.05" customHeight="1" spans="2:8">
      <c r="B18" s="63" t="s">
        <v>30</v>
      </c>
      <c r="C18" s="64" t="s">
        <v>31</v>
      </c>
      <c r="D18" s="25"/>
      <c r="E18" s="59">
        <v>1000</v>
      </c>
      <c r="F18" s="25" t="s">
        <v>32</v>
      </c>
      <c r="G18" s="65">
        <v>1</v>
      </c>
      <c r="H18" s="28">
        <f>SUM(E18*G18)</f>
        <v>1000</v>
      </c>
    </row>
    <row r="19" s="46" customFormat="1" ht="16.5" spans="2:9">
      <c r="B19" s="60" t="s">
        <v>36</v>
      </c>
      <c r="C19" s="61"/>
      <c r="D19" s="61"/>
      <c r="E19" s="61"/>
      <c r="F19" s="61"/>
      <c r="G19" s="61"/>
      <c r="H19" s="62"/>
      <c r="I19" s="47"/>
    </row>
    <row r="20" s="47" customFormat="1" ht="16.05" customHeight="1" spans="2:8">
      <c r="B20" s="63" t="s">
        <v>37</v>
      </c>
      <c r="C20" s="47" t="s">
        <v>38</v>
      </c>
      <c r="D20" s="25"/>
      <c r="E20" s="59">
        <v>1000</v>
      </c>
      <c r="F20" s="25" t="s">
        <v>39</v>
      </c>
      <c r="G20" s="65">
        <v>1</v>
      </c>
      <c r="H20" s="28">
        <f t="shared" ref="H20:H24" si="0">SUM(E20*G20)</f>
        <v>1000</v>
      </c>
    </row>
    <row r="21" s="46" customFormat="1" ht="16.5" spans="2:9">
      <c r="B21" s="60" t="s">
        <v>40</v>
      </c>
      <c r="C21" s="61"/>
      <c r="D21" s="61"/>
      <c r="E21" s="61"/>
      <c r="F21" s="61"/>
      <c r="G21" s="61"/>
      <c r="H21" s="62"/>
      <c r="I21" s="47"/>
    </row>
    <row r="22" s="47" customFormat="1" ht="16.05" customHeight="1" spans="2:8">
      <c r="B22" s="63" t="s">
        <v>37</v>
      </c>
      <c r="C22" s="64" t="s">
        <v>38</v>
      </c>
      <c r="D22" s="25"/>
      <c r="E22" s="59">
        <v>1000</v>
      </c>
      <c r="F22" s="25" t="s">
        <v>39</v>
      </c>
      <c r="G22" s="65">
        <v>1</v>
      </c>
      <c r="H22" s="28">
        <f t="shared" si="0"/>
        <v>1000</v>
      </c>
    </row>
    <row r="23" s="47" customFormat="1" ht="16.05" customHeight="1" spans="2:8">
      <c r="B23" s="60" t="s">
        <v>41</v>
      </c>
      <c r="C23" s="61"/>
      <c r="D23" s="61"/>
      <c r="E23" s="61"/>
      <c r="F23" s="61"/>
      <c r="G23" s="61"/>
      <c r="H23" s="62"/>
    </row>
    <row r="24" s="47" customFormat="1" ht="16.05" customHeight="1" spans="2:8">
      <c r="B24" s="63" t="s">
        <v>37</v>
      </c>
      <c r="C24" s="64" t="s">
        <v>38</v>
      </c>
      <c r="D24" s="25"/>
      <c r="E24" s="59">
        <v>1000</v>
      </c>
      <c r="F24" s="25" t="s">
        <v>39</v>
      </c>
      <c r="G24" s="65">
        <v>1</v>
      </c>
      <c r="H24" s="28">
        <f t="shared" si="0"/>
        <v>1000</v>
      </c>
    </row>
    <row r="25" ht="17.25" spans="2:8">
      <c r="B25" s="66"/>
      <c r="C25" s="67"/>
      <c r="D25" s="67"/>
      <c r="E25" s="68"/>
      <c r="F25" s="67"/>
      <c r="G25" s="69"/>
      <c r="H25" s="70"/>
    </row>
    <row r="26" ht="17.25" spans="2:8">
      <c r="B26" s="71" t="s">
        <v>11</v>
      </c>
      <c r="C26" s="72"/>
      <c r="D26" s="72"/>
      <c r="E26" s="72"/>
      <c r="F26" s="72"/>
      <c r="G26" s="72"/>
      <c r="H26" s="73">
        <f>H9+H10+H12+H14+H16+H18+H20+H22+H24</f>
        <v>9400</v>
      </c>
    </row>
    <row r="30" spans="2:5">
      <c r="B30" s="39"/>
      <c r="C30" s="40"/>
      <c r="D30" s="40"/>
      <c r="E30" s="74"/>
    </row>
    <row r="31" spans="2:5">
      <c r="B31" s="42"/>
      <c r="C31" s="43"/>
      <c r="D31" s="43"/>
      <c r="E31" s="75"/>
    </row>
    <row r="32" spans="2:5">
      <c r="B32" s="42"/>
      <c r="C32" s="43"/>
      <c r="D32" s="43"/>
      <c r="E32" s="75"/>
    </row>
    <row r="33" spans="2:5">
      <c r="B33" s="42"/>
      <c r="C33" s="43"/>
      <c r="D33" s="43"/>
      <c r="E33" s="75"/>
    </row>
    <row r="34" spans="2:5">
      <c r="B34" s="42"/>
      <c r="C34" s="43"/>
      <c r="D34" s="43"/>
      <c r="E34" s="75"/>
    </row>
    <row r="35" spans="2:5">
      <c r="B35" s="42"/>
      <c r="C35" s="45"/>
      <c r="D35" s="45"/>
      <c r="E35" s="75"/>
    </row>
  </sheetData>
  <mergeCells count="11">
    <mergeCell ref="B1:C1"/>
    <mergeCell ref="B8:H8"/>
    <mergeCell ref="B11:H11"/>
    <mergeCell ref="B13:H13"/>
    <mergeCell ref="B15:H15"/>
    <mergeCell ref="B17:H17"/>
    <mergeCell ref="B19:H19"/>
    <mergeCell ref="B21:H21"/>
    <mergeCell ref="B23:H23"/>
    <mergeCell ref="B25:G25"/>
    <mergeCell ref="B26:G26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C16" sqref="C16"/>
    </sheetView>
  </sheetViews>
  <sheetFormatPr defaultColWidth="8.8" defaultRowHeight="15" outlineLevelCol="7"/>
  <cols>
    <col min="1" max="1" width="5.1" style="2" customWidth="1"/>
    <col min="2" max="2" width="26.1" customWidth="1"/>
    <col min="3" max="3" width="40.1" style="3" customWidth="1"/>
    <col min="4" max="4" width="16.8" style="3" customWidth="1"/>
    <col min="5" max="5" width="11" customWidth="1"/>
    <col min="6" max="6" width="8.3" customWidth="1"/>
    <col min="7" max="7" width="10.1" style="2" customWidth="1"/>
    <col min="8" max="8" width="14.8" style="2" customWidth="1"/>
  </cols>
  <sheetData>
    <row r="1" ht="16.5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10"/>
      <c r="H2" s="10"/>
    </row>
    <row r="3" ht="16.5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42</v>
      </c>
      <c r="C8" s="21"/>
      <c r="D8" s="21"/>
      <c r="E8" s="21"/>
      <c r="F8" s="21"/>
      <c r="G8" s="21"/>
      <c r="H8" s="22"/>
    </row>
    <row r="9" ht="16.5" spans="2:8">
      <c r="B9" s="23" t="s">
        <v>43</v>
      </c>
      <c r="C9" s="24" t="s">
        <v>44</v>
      </c>
      <c r="D9" s="25">
        <v>2021</v>
      </c>
      <c r="E9" s="26">
        <v>150</v>
      </c>
      <c r="F9" s="27" t="s">
        <v>45</v>
      </c>
      <c r="G9" s="26">
        <v>11</v>
      </c>
      <c r="H9" s="28">
        <f>SUM(E9*G9)</f>
        <v>1650</v>
      </c>
    </row>
    <row r="10" ht="16.5" spans="2:8">
      <c r="B10" s="29"/>
      <c r="C10" s="30"/>
      <c r="D10" s="31"/>
      <c r="E10" s="32"/>
      <c r="F10" s="33"/>
      <c r="G10" s="34"/>
      <c r="H10" s="35"/>
    </row>
    <row r="11" ht="17.25" spans="2:8">
      <c r="B11" s="36" t="s">
        <v>11</v>
      </c>
      <c r="C11" s="37"/>
      <c r="D11" s="37"/>
      <c r="E11" s="37"/>
      <c r="F11" s="37"/>
      <c r="G11" s="37"/>
      <c r="H11" s="38">
        <f>SUM(H9:H10)</f>
        <v>1650</v>
      </c>
    </row>
    <row r="15" spans="2:5">
      <c r="B15" s="39"/>
      <c r="C15" s="40"/>
      <c r="D15" s="40"/>
      <c r="E15" s="41"/>
    </row>
    <row r="16" spans="2:5">
      <c r="B16" s="42"/>
      <c r="C16" s="43"/>
      <c r="D16" s="43"/>
      <c r="E16" s="44"/>
    </row>
    <row r="17" spans="2:5">
      <c r="B17" s="42"/>
      <c r="C17" s="43"/>
      <c r="D17" s="43"/>
      <c r="E17" s="44"/>
    </row>
    <row r="18" spans="2:5">
      <c r="B18" s="42"/>
      <c r="C18" s="43"/>
      <c r="D18" s="43"/>
      <c r="E18" s="44"/>
    </row>
    <row r="19" spans="2:5">
      <c r="B19" s="42"/>
      <c r="C19" s="43"/>
      <c r="D19" s="43"/>
      <c r="E19" s="44"/>
    </row>
    <row r="20" spans="2:5">
      <c r="B20" s="42"/>
      <c r="C20" s="45"/>
      <c r="D20" s="45"/>
      <c r="E20" s="44"/>
    </row>
  </sheetData>
  <mergeCells count="3">
    <mergeCell ref="B1:C1"/>
    <mergeCell ref="B8:H8"/>
    <mergeCell ref="B11:G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2022-10-11T10:07:05Z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F640E8E836094F2C8EABF83606FE6696</vt:lpwstr>
  </property>
</Properties>
</file>