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白\E盘\工作文件夹\cream\财务记录\请款文件\2022\220101-2022西安杨森达克宁教育幻灯220101-高华欣\220101-2022西安杨森达克宁教育幻灯220101-格美致尚\"/>
    </mc:Choice>
  </mc:AlternateContent>
  <bookViews>
    <workbookView xWindow="0" yWindow="0" windowWidth="28800" windowHeight="18000"/>
  </bookViews>
  <sheets>
    <sheet name="西安杨森达克宁教育幻灯配音" sheetId="2" r:id="rId1"/>
    <sheet name="（四）警示教育-IPAD互动答题与灯光互动" sheetId="14" state="hidden" r:id="rId2"/>
    <sheet name="（五）滑轨电视系统-吸烟肺的变化" sheetId="15" state="hidden" r:id="rId3"/>
    <sheet name="（六）常见病慢性病健康教育" sheetId="5" state="hidden" r:id="rId4"/>
    <sheet name="（七）听心音、测心率" sheetId="6" state="hidden" r:id="rId5"/>
    <sheet name="（八）军事作业场景模拟-三折幕投影" sheetId="13" state="hidden" r:id="rId6"/>
    <sheet name="（九）生活作息规律干预（免费）" sheetId="7" state="hidden" r:id="rId7"/>
    <sheet name="（十）中医典籍全息虚拟翻书系统" sheetId="10" state="hidden" r:id="rId8"/>
    <sheet name="（十二）心理知识长廊-42寸触摸屏（4套）" sheetId="11" state="hidden" r:id="rId9"/>
    <sheet name="（十三）尾厅答题系统（三套）" sheetId="12" state="hidden" r:id="rId10"/>
    <sheet name="（十五）成品采购" sheetId="9" state="hidden" r:id="rId1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20" i="6"/>
  <c r="G19" i="6"/>
  <c r="G18" i="6"/>
  <c r="G17" i="6"/>
  <c r="G16" i="6"/>
  <c r="G15" i="6"/>
  <c r="G14" i="6"/>
  <c r="G13" i="6"/>
  <c r="G12" i="6"/>
  <c r="G11" i="6"/>
  <c r="G10" i="6"/>
  <c r="G9" i="6"/>
  <c r="G20" i="5"/>
  <c r="G19" i="5"/>
  <c r="G18" i="5"/>
  <c r="G17" i="5"/>
  <c r="G16" i="5"/>
  <c r="G15" i="5"/>
  <c r="G14" i="5"/>
  <c r="G13" i="5"/>
  <c r="G12" i="5"/>
  <c r="G11" i="5"/>
  <c r="G10" i="5"/>
  <c r="G9" i="5"/>
  <c r="G21" i="6"/>
  <c r="G22" i="6"/>
  <c r="G23" i="6"/>
  <c r="G21" i="5"/>
  <c r="G22" i="5"/>
  <c r="G23" i="5"/>
</calcChain>
</file>

<file path=xl/sharedStrings.xml><?xml version="1.0" encoding="utf-8"?>
<sst xmlns="http://schemas.openxmlformats.org/spreadsheetml/2006/main" count="148" uniqueCount="86">
  <si>
    <t xml:space="preserve"> </t>
    <phoneticPr fontId="1" type="noConversion"/>
  </si>
  <si>
    <t>秒</t>
    <phoneticPr fontId="1" type="noConversion"/>
  </si>
  <si>
    <t>Cell：</t>
    <phoneticPr fontId="1" type="noConversion"/>
  </si>
  <si>
    <t>小时</t>
  </si>
  <si>
    <t>配音</t>
  </si>
  <si>
    <t>美术设定</t>
  </si>
  <si>
    <t>道具设计</t>
  </si>
  <si>
    <t>分镜绘制</t>
  </si>
  <si>
    <t>修型</t>
  </si>
  <si>
    <t>剪辑合成</t>
  </si>
  <si>
    <t>类  别</t>
  </si>
  <si>
    <t>项  目</t>
  </si>
  <si>
    <t>单  价</t>
  </si>
  <si>
    <t>单位/规格</t>
  </si>
  <si>
    <t>数  量</t>
  </si>
  <si>
    <t>合  计</t>
  </si>
  <si>
    <t>备  注</t>
  </si>
  <si>
    <t>套</t>
  </si>
  <si>
    <t>分钟</t>
  </si>
  <si>
    <t>后期</t>
  </si>
  <si>
    <t>分</t>
  </si>
  <si>
    <t>税（3%）</t>
  </si>
  <si>
    <t>制作类型：MG</t>
    <phoneticPr fontId="1" type="noConversion"/>
  </si>
  <si>
    <t>供应商名称:北京格美致尚文化传播有限公司</t>
    <phoneticPr fontId="1" type="noConversion"/>
  </si>
  <si>
    <t>联系人：师保玉</t>
    <phoneticPr fontId="1" type="noConversion"/>
  </si>
  <si>
    <t>TEL：13910401365</t>
    <phoneticPr fontId="1" type="noConversion"/>
  </si>
  <si>
    <t>语 言：中英文</t>
    <phoneticPr fontId="1" type="noConversion"/>
  </si>
  <si>
    <t>制表日期：2018.08.29</t>
    <phoneticPr fontId="1" type="noConversion"/>
  </si>
  <si>
    <t>动画制作</t>
    <phoneticPr fontId="1" type="noConversion"/>
  </si>
  <si>
    <t>前期</t>
    <phoneticPr fontId="1" type="noConversion"/>
  </si>
  <si>
    <t>编剧</t>
    <phoneticPr fontId="1" type="noConversion"/>
  </si>
  <si>
    <t>个</t>
    <phoneticPr fontId="1" type="noConversion"/>
  </si>
  <si>
    <t>角色设计</t>
    <phoneticPr fontId="1" type="noConversion"/>
  </si>
  <si>
    <t>场景设计</t>
    <phoneticPr fontId="1" type="noConversion"/>
  </si>
  <si>
    <t>中期</t>
    <phoneticPr fontId="1" type="noConversion"/>
  </si>
  <si>
    <t>原画</t>
    <phoneticPr fontId="1" type="noConversion"/>
  </si>
  <si>
    <t>分</t>
    <phoneticPr fontId="1" type="noConversion"/>
  </si>
  <si>
    <t>音效</t>
    <phoneticPr fontId="1" type="noConversion"/>
  </si>
  <si>
    <t>套</t>
    <phoneticPr fontId="1" type="noConversion"/>
  </si>
  <si>
    <t>小    计</t>
    <phoneticPr fontId="1" type="noConversion"/>
  </si>
  <si>
    <t>总计</t>
    <phoneticPr fontId="1" type="noConversion"/>
  </si>
  <si>
    <t>制作周期：15工作日</t>
    <phoneticPr fontId="1" type="noConversion"/>
  </si>
  <si>
    <t>拍摄周期：</t>
    <phoneticPr fontId="1" type="noConversion"/>
  </si>
  <si>
    <t>健康促进基地—常见病慢性病健康教育视频  报价表</t>
    <phoneticPr fontId="1" type="noConversion"/>
  </si>
  <si>
    <t>长    度：3分 X 3 =9分</t>
    <phoneticPr fontId="1" type="noConversion"/>
  </si>
  <si>
    <t>分 辨 率：1920*1080</t>
    <phoneticPr fontId="1" type="noConversion"/>
  </si>
  <si>
    <t>制作类型：二维动画</t>
    <phoneticPr fontId="1" type="noConversion"/>
  </si>
  <si>
    <t>制作规格：16:9</t>
    <phoneticPr fontId="1" type="noConversion"/>
  </si>
  <si>
    <t>二维动画</t>
    <phoneticPr fontId="1" type="noConversion"/>
  </si>
  <si>
    <t>捌万零贰佰叁拾柒元整</t>
    <phoneticPr fontId="1" type="noConversion"/>
  </si>
  <si>
    <t>健康促进基地—听心音、测心率视频  报价表</t>
    <phoneticPr fontId="1" type="noConversion"/>
  </si>
  <si>
    <t>长    度：20秒X5=100秒</t>
    <phoneticPr fontId="1" type="noConversion"/>
  </si>
  <si>
    <t>制作周期：8工作日</t>
    <phoneticPr fontId="1" type="noConversion"/>
  </si>
  <si>
    <t>贰万壹仟玖佰叁拾玖元整</t>
    <phoneticPr fontId="1" type="noConversion"/>
  </si>
  <si>
    <t>条</t>
    <rPh sb="0" eb="1">
      <t>tiao</t>
    </rPh>
    <phoneticPr fontId="1" type="noConversion"/>
  </si>
  <si>
    <t xml:space="preserve">单位：元（人民币）           预算人员：师保玉                  审核： 王剑  </t>
    <phoneticPr fontId="1" type="noConversion"/>
  </si>
  <si>
    <r>
      <t>类</t>
    </r>
    <r>
      <rPr>
        <b/>
        <sz val="14"/>
        <color indexed="22"/>
        <rFont val="黑体"/>
        <family val="3"/>
        <charset val="134"/>
      </rPr>
      <t xml:space="preserve">  别</t>
    </r>
  </si>
  <si>
    <r>
      <t>项</t>
    </r>
    <r>
      <rPr>
        <b/>
        <sz val="14"/>
        <color indexed="22"/>
        <rFont val="黑体"/>
        <family val="3"/>
        <charset val="134"/>
      </rPr>
      <t xml:space="preserve">  目</t>
    </r>
    <phoneticPr fontId="1" type="noConversion"/>
  </si>
  <si>
    <r>
      <t>单</t>
    </r>
    <r>
      <rPr>
        <b/>
        <sz val="14"/>
        <color indexed="22"/>
        <rFont val="黑体"/>
        <family val="3"/>
        <charset val="134"/>
      </rPr>
      <t xml:space="preserve">  价</t>
    </r>
    <phoneticPr fontId="1" type="noConversion"/>
  </si>
  <si>
    <r>
      <t>单位</t>
    </r>
    <r>
      <rPr>
        <b/>
        <sz val="14"/>
        <color indexed="22"/>
        <rFont val="黑体"/>
        <family val="3"/>
        <charset val="134"/>
      </rPr>
      <t>/规格</t>
    </r>
    <phoneticPr fontId="1" type="noConversion"/>
  </si>
  <si>
    <r>
      <t>数</t>
    </r>
    <r>
      <rPr>
        <b/>
        <sz val="14"/>
        <color indexed="22"/>
        <rFont val="黑体"/>
        <family val="3"/>
        <charset val="134"/>
      </rPr>
      <t xml:space="preserve">  量</t>
    </r>
    <phoneticPr fontId="1" type="noConversion"/>
  </si>
  <si>
    <r>
      <t>合</t>
    </r>
    <r>
      <rPr>
        <b/>
        <sz val="14"/>
        <color indexed="22"/>
        <rFont val="黑体"/>
        <family val="3"/>
        <charset val="134"/>
      </rPr>
      <t xml:space="preserve">  计</t>
    </r>
    <phoneticPr fontId="1" type="noConversion"/>
  </si>
  <si>
    <r>
      <t>备</t>
    </r>
    <r>
      <rPr>
        <b/>
        <sz val="14"/>
        <color indexed="22"/>
        <rFont val="黑体"/>
        <family val="3"/>
        <charset val="134"/>
      </rPr>
      <t xml:space="preserve">  注</t>
    </r>
    <phoneticPr fontId="1" type="noConversion"/>
  </si>
  <si>
    <t>音乐</t>
    <rPh sb="0" eb="1">
      <t>yin yue</t>
    </rPh>
    <phoneticPr fontId="1" type="noConversion"/>
  </si>
  <si>
    <t>语 言：中文</t>
    <phoneticPr fontId="1" type="noConversion"/>
  </si>
  <si>
    <t xml:space="preserve">单位：元（人民币）           预算人员：                 审核： </t>
    <phoneticPr fontId="1" type="noConversion"/>
  </si>
  <si>
    <t>供应商名称:格美致尚</t>
    <phoneticPr fontId="1" type="noConversion"/>
  </si>
  <si>
    <t>字幕：有</t>
    <rPh sb="0" eb="1">
      <t>zi mu</t>
    </rPh>
    <rPh sb="3" eb="4">
      <t>you</t>
    </rPh>
    <phoneticPr fontId="1" type="noConversion"/>
  </si>
  <si>
    <t>优惠价</t>
    <rPh sb="0" eb="1">
      <t>you hui jia</t>
    </rPh>
    <phoneticPr fontId="1" type="noConversion"/>
  </si>
  <si>
    <t>长度：7分左右</t>
    <rPh sb="0" eb="1">
      <t>chang du</t>
    </rPh>
    <rPh sb="4" eb="5">
      <t>fen</t>
    </rPh>
    <rPh sb="5" eb="6">
      <t>zuo you</t>
    </rPh>
    <phoneticPr fontId="1" type="noConversion"/>
  </si>
  <si>
    <t>旁白</t>
    <rPh sb="0" eb="1">
      <t>pang b</t>
    </rPh>
    <phoneticPr fontId="1" type="noConversion"/>
  </si>
  <si>
    <t>旁白：有</t>
    <rPh sb="0" eb="1">
      <t>pang bai</t>
    </rPh>
    <rPh sb="3" eb="4">
      <t>you</t>
    </rPh>
    <phoneticPr fontId="1" type="noConversion"/>
  </si>
  <si>
    <t xml:space="preserve"> 壹拾壹万玖仟玖佰玖拾伍元整</t>
    <rPh sb="1" eb="2">
      <t>yi</t>
    </rPh>
    <rPh sb="2" eb="3">
      <t>shi</t>
    </rPh>
    <rPh sb="3" eb="4">
      <t>yi</t>
    </rPh>
    <rPh sb="4" eb="5">
      <t>wan</t>
    </rPh>
    <rPh sb="5" eb="6">
      <t>jiu</t>
    </rPh>
    <rPh sb="6" eb="7">
      <t>qian</t>
    </rPh>
    <rPh sb="7" eb="8">
      <t>jiu</t>
    </rPh>
    <rPh sb="8" eb="9">
      <t>bai</t>
    </rPh>
    <rPh sb="9" eb="10">
      <t>jiu</t>
    </rPh>
    <rPh sb="10" eb="11">
      <t>shi</t>
    </rPh>
    <rPh sb="11" eb="12">
      <t>wu</t>
    </rPh>
    <phoneticPr fontId="1" type="noConversion"/>
  </si>
  <si>
    <t>备注：涉及药物机理机制动画从理解到制作难度都要高于普通动画，费用会略高一些</t>
    <rPh sb="0" eb="1">
      <t>bei z</t>
    </rPh>
    <rPh sb="3" eb="4">
      <t>she ji</t>
    </rPh>
    <rPh sb="5" eb="6">
      <t>yao wu</t>
    </rPh>
    <rPh sb="11" eb="12">
      <t>dong hua</t>
    </rPh>
    <rPh sb="13" eb="14">
      <t>cong</t>
    </rPh>
    <rPh sb="14" eb="15">
      <t>li jie</t>
    </rPh>
    <rPh sb="16" eb="17">
      <t>dao</t>
    </rPh>
    <rPh sb="17" eb="18">
      <t>zhi zuo</t>
    </rPh>
    <rPh sb="19" eb="20">
      <t>nan du</t>
    </rPh>
    <rPh sb="21" eb="22">
      <t>dou</t>
    </rPh>
    <rPh sb="22" eb="23">
      <t>yao</t>
    </rPh>
    <rPh sb="23" eb="24">
      <t>gao yu</t>
    </rPh>
    <rPh sb="25" eb="26">
      <t>pu t</t>
    </rPh>
    <rPh sb="27" eb="28">
      <t>dong hua</t>
    </rPh>
    <rPh sb="30" eb="31">
      <t>fei y</t>
    </rPh>
    <rPh sb="32" eb="33">
      <t>hui</t>
    </rPh>
    <rPh sb="33" eb="34">
      <t>lue gao</t>
    </rPh>
    <rPh sb="35" eb="36">
      <t>yi xie</t>
    </rPh>
    <phoneticPr fontId="1" type="noConversion"/>
  </si>
  <si>
    <t>《西安杨森达克宁教育幻灯》配音  报价表</t>
    <rPh sb="25" eb="26">
      <t>dong hua</t>
    </rPh>
    <phoneticPr fontId="1" type="noConversion"/>
  </si>
  <si>
    <t>制作类型：</t>
    <rPh sb="9" eb="10">
      <t>ke ji</t>
    </rPh>
    <rPh sb="11" eb="12">
      <t>gan</t>
    </rPh>
    <phoneticPr fontId="1" type="noConversion"/>
  </si>
  <si>
    <t>制作规格：</t>
    <phoneticPr fontId="1" type="noConversion"/>
  </si>
  <si>
    <t>分 辨 率：</t>
    <phoneticPr fontId="1" type="noConversion"/>
  </si>
  <si>
    <t>制作周期：5个工作日</t>
    <phoneticPr fontId="1" type="noConversion"/>
  </si>
  <si>
    <t>制表日期：2022.3.10</t>
    <phoneticPr fontId="1" type="noConversion"/>
  </si>
  <si>
    <t>税（1%）</t>
    <phoneticPr fontId="1" type="noConversion"/>
  </si>
  <si>
    <t>单项报价</t>
    <phoneticPr fontId="1" type="noConversion"/>
  </si>
  <si>
    <t>陆仟元整</t>
    <rPh sb="0" eb="1">
      <t>yi</t>
    </rPh>
    <rPh sb="1" eb="2">
      <t>shi</t>
    </rPh>
    <rPh sb="3" eb="4">
      <t>qi</t>
    </rPh>
    <rPh sb="4" eb="5">
      <t>qian</t>
    </rPh>
    <phoneticPr fontId="1" type="noConversion"/>
  </si>
  <si>
    <t>按整体配音批量优惠比例做优惠后价格</t>
    <phoneticPr fontId="1" type="noConversion"/>
  </si>
  <si>
    <t>后期工作</t>
    <phoneticPr fontId="1" type="noConversion"/>
  </si>
  <si>
    <t>配音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</si>
</sst>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.00_);[Red]\(&quot;¥&quot;#,##0.00\)"/>
  </numFmts>
  <fonts count="19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b/>
      <sz val="10.5"/>
      <name val="黑体"/>
      <family val="3"/>
      <charset val="134"/>
    </font>
    <font>
      <sz val="10.5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color rgb="FF000000"/>
      <name val="黑体"/>
      <family val="3"/>
      <charset val="134"/>
    </font>
    <font>
      <sz val="12"/>
      <color rgb="FFFF0000"/>
      <name val="宋体"/>
      <family val="3"/>
      <charset val="134"/>
    </font>
    <font>
      <b/>
      <sz val="14"/>
      <color theme="0" tint="-0.14999847407452621"/>
      <name val="黑体"/>
      <family val="3"/>
      <charset val="134"/>
    </font>
    <font>
      <b/>
      <sz val="14"/>
      <color indexed="22"/>
      <name val="黑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9" fillId="5" borderId="10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/>
    </xf>
    <xf numFmtId="0" fontId="9" fillId="5" borderId="1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12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/>
    </xf>
    <xf numFmtId="0" fontId="12" fillId="0" borderId="12" xfId="1" applyFont="1" applyBorder="1"/>
    <xf numFmtId="176" fontId="9" fillId="4" borderId="3" xfId="1" applyNumberFormat="1" applyFont="1" applyFill="1" applyBorder="1" applyAlignment="1">
      <alignment horizontal="center" vertical="center"/>
    </xf>
    <xf numFmtId="176" fontId="9" fillId="4" borderId="13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left"/>
    </xf>
    <xf numFmtId="0" fontId="0" fillId="6" borderId="0" xfId="0" applyFill="1"/>
    <xf numFmtId="0" fontId="17" fillId="2" borderId="6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 wrapText="1"/>
    </xf>
    <xf numFmtId="0" fontId="15" fillId="7" borderId="6" xfId="0" applyFont="1" applyFill="1" applyBorder="1" applyAlignment="1">
      <alignment horizontal="left" vertical="top" wrapText="1"/>
    </xf>
    <xf numFmtId="0" fontId="15" fillId="7" borderId="5" xfId="0" applyFont="1" applyFill="1" applyBorder="1" applyAlignment="1">
      <alignment horizontal="left" vertical="top" wrapText="1"/>
    </xf>
    <xf numFmtId="0" fontId="15" fillId="7" borderId="2" xfId="0" applyFont="1" applyFill="1" applyBorder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2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textRotation="255" wrapText="1"/>
    </xf>
    <xf numFmtId="0" fontId="9" fillId="5" borderId="15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11" fillId="4" borderId="14" xfId="1" applyFont="1" applyFill="1" applyBorder="1" applyAlignment="1">
      <alignment horizontal="left" wrapText="1"/>
    </xf>
  </cellXfs>
  <cellStyles count="10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K15" sqref="K15"/>
    </sheetView>
  </sheetViews>
  <sheetFormatPr defaultColWidth="8.875" defaultRowHeight="14.25" x14ac:dyDescent="0.15"/>
  <cols>
    <col min="4" max="4" width="12" customWidth="1"/>
    <col min="5" max="5" width="12.875" customWidth="1"/>
    <col min="7" max="7" width="16.625" customWidth="1"/>
    <col min="8" max="8" width="16.875" customWidth="1"/>
  </cols>
  <sheetData>
    <row r="2" spans="1:8" ht="50.1" customHeight="1" x14ac:dyDescent="0.3">
      <c r="A2" s="21" t="s">
        <v>74</v>
      </c>
      <c r="B2" s="21"/>
      <c r="C2" s="21"/>
      <c r="D2" s="21"/>
      <c r="E2" s="21"/>
      <c r="F2" s="21"/>
      <c r="G2" s="21"/>
      <c r="H2" s="21"/>
    </row>
    <row r="3" spans="1:8" ht="20.100000000000001" customHeight="1" x14ac:dyDescent="0.15">
      <c r="A3" s="22" t="s">
        <v>66</v>
      </c>
      <c r="B3" s="22"/>
      <c r="C3" s="22"/>
      <c r="D3" s="22"/>
      <c r="E3" s="23" t="s">
        <v>75</v>
      </c>
      <c r="F3" s="24"/>
      <c r="G3" s="24"/>
      <c r="H3" s="25"/>
    </row>
    <row r="4" spans="1:8" ht="20.100000000000001" customHeight="1" x14ac:dyDescent="0.15">
      <c r="A4" s="26" t="s">
        <v>24</v>
      </c>
      <c r="B4" s="27"/>
      <c r="C4" s="27"/>
      <c r="D4" s="28"/>
      <c r="E4" s="26" t="s">
        <v>76</v>
      </c>
      <c r="F4" s="27"/>
      <c r="G4" s="27"/>
      <c r="H4" s="28"/>
    </row>
    <row r="5" spans="1:8" ht="20.100000000000001" customHeight="1" x14ac:dyDescent="0.15">
      <c r="A5" s="45" t="s">
        <v>25</v>
      </c>
      <c r="B5" s="46"/>
      <c r="C5" s="46"/>
      <c r="D5" s="47"/>
      <c r="E5" s="26" t="s">
        <v>77</v>
      </c>
      <c r="F5" s="27"/>
      <c r="G5" s="27"/>
      <c r="H5" s="28"/>
    </row>
    <row r="6" spans="1:8" ht="20.100000000000001" customHeight="1" x14ac:dyDescent="0.15">
      <c r="A6" s="38" t="s">
        <v>64</v>
      </c>
      <c r="B6" s="38"/>
      <c r="C6" s="38"/>
      <c r="D6" s="38"/>
      <c r="E6" s="23" t="s">
        <v>69</v>
      </c>
      <c r="F6" s="24"/>
      <c r="G6" s="24"/>
      <c r="H6" s="25"/>
    </row>
    <row r="7" spans="1:8" ht="20.100000000000001" customHeight="1" x14ac:dyDescent="0.15">
      <c r="A7" s="39" t="s">
        <v>78</v>
      </c>
      <c r="B7" s="40"/>
      <c r="C7" s="40"/>
      <c r="D7" s="41"/>
      <c r="E7" s="58" t="s">
        <v>67</v>
      </c>
      <c r="F7" s="59"/>
      <c r="G7" s="59"/>
      <c r="H7" s="60"/>
    </row>
    <row r="8" spans="1:8" ht="20.100000000000001" customHeight="1" x14ac:dyDescent="0.15">
      <c r="A8" s="39" t="s">
        <v>79</v>
      </c>
      <c r="B8" s="40"/>
      <c r="C8" s="40"/>
      <c r="D8" s="41"/>
      <c r="E8" s="61" t="s">
        <v>71</v>
      </c>
      <c r="F8" s="61"/>
      <c r="G8" s="61"/>
      <c r="H8" s="61"/>
    </row>
    <row r="9" spans="1:8" ht="20.100000000000001" customHeight="1" x14ac:dyDescent="0.25">
      <c r="A9" s="29" t="s">
        <v>56</v>
      </c>
      <c r="B9" s="30"/>
      <c r="C9" s="16" t="s">
        <v>57</v>
      </c>
      <c r="D9" s="17" t="s">
        <v>58</v>
      </c>
      <c r="E9" s="18" t="s">
        <v>59</v>
      </c>
      <c r="F9" s="18" t="s">
        <v>60</v>
      </c>
      <c r="G9" s="18" t="s">
        <v>61</v>
      </c>
      <c r="H9" s="18" t="s">
        <v>62</v>
      </c>
    </row>
    <row r="10" spans="1:8" ht="20.100000000000001" customHeight="1" x14ac:dyDescent="0.15">
      <c r="A10" s="50" t="s">
        <v>84</v>
      </c>
      <c r="B10" s="52" t="s">
        <v>85</v>
      </c>
      <c r="C10" s="4" t="s">
        <v>9</v>
      </c>
      <c r="D10" s="4">
        <v>200</v>
      </c>
      <c r="E10" s="6" t="s">
        <v>3</v>
      </c>
      <c r="F10" s="4"/>
      <c r="G10" s="6">
        <f t="shared" ref="G10:G13" si="0">D10*F10</f>
        <v>0</v>
      </c>
      <c r="H10" s="7"/>
    </row>
    <row r="11" spans="1:8" ht="20.100000000000001" customHeight="1" x14ac:dyDescent="0.15">
      <c r="A11" s="50"/>
      <c r="B11" s="53"/>
      <c r="C11" s="4" t="s">
        <v>70</v>
      </c>
      <c r="D11" s="5">
        <v>500</v>
      </c>
      <c r="E11" s="5" t="s">
        <v>20</v>
      </c>
      <c r="F11" s="5">
        <v>16</v>
      </c>
      <c r="G11" s="6">
        <f t="shared" si="0"/>
        <v>8000</v>
      </c>
      <c r="H11" s="7" t="s">
        <v>81</v>
      </c>
    </row>
    <row r="12" spans="1:8" ht="20.100000000000001" customHeight="1" x14ac:dyDescent="0.15">
      <c r="A12" s="50"/>
      <c r="B12" s="53"/>
      <c r="C12" s="4" t="s">
        <v>63</v>
      </c>
      <c r="D12" s="5">
        <v>800</v>
      </c>
      <c r="E12" s="5" t="s">
        <v>54</v>
      </c>
      <c r="F12" s="5"/>
      <c r="G12" s="8">
        <f t="shared" si="0"/>
        <v>0</v>
      </c>
      <c r="H12" s="7"/>
    </row>
    <row r="13" spans="1:8" ht="20.100000000000001" customHeight="1" x14ac:dyDescent="0.15">
      <c r="A13" s="51"/>
      <c r="B13" s="54"/>
      <c r="C13" s="4" t="s">
        <v>37</v>
      </c>
      <c r="D13" s="5">
        <v>600</v>
      </c>
      <c r="E13" s="5" t="s">
        <v>38</v>
      </c>
      <c r="F13" s="5"/>
      <c r="G13" s="6">
        <f t="shared" si="0"/>
        <v>0</v>
      </c>
      <c r="H13" s="7"/>
    </row>
    <row r="14" spans="1:8" ht="20.100000000000001" customHeight="1" x14ac:dyDescent="0.15">
      <c r="A14" s="31" t="s">
        <v>0</v>
      </c>
      <c r="B14" s="32"/>
      <c r="C14" s="32"/>
      <c r="D14" s="33"/>
      <c r="E14" s="5"/>
      <c r="F14" s="9" t="s">
        <v>39</v>
      </c>
      <c r="G14" s="10">
        <f>SUM(G10:G13)</f>
        <v>8000</v>
      </c>
      <c r="H14" s="11"/>
    </row>
    <row r="15" spans="1:8" ht="20.100000000000001" customHeight="1" x14ac:dyDescent="0.15">
      <c r="A15" s="42" t="s">
        <v>80</v>
      </c>
      <c r="B15" s="43"/>
      <c r="C15" s="43"/>
      <c r="D15" s="43"/>
      <c r="E15" s="43"/>
      <c r="F15" s="44"/>
      <c r="G15" s="12">
        <f>G14*0.01</f>
        <v>80</v>
      </c>
      <c r="H15" s="7"/>
    </row>
    <row r="16" spans="1:8" ht="20.100000000000001" customHeight="1" thickBot="1" x14ac:dyDescent="0.2">
      <c r="A16" s="34" t="s">
        <v>40</v>
      </c>
      <c r="B16" s="35"/>
      <c r="C16" s="36"/>
      <c r="D16" s="37" t="s">
        <v>72</v>
      </c>
      <c r="E16" s="35"/>
      <c r="F16" s="36"/>
      <c r="G16" s="13">
        <f>G14+G15</f>
        <v>8080</v>
      </c>
      <c r="H16" s="19"/>
    </row>
    <row r="17" spans="1:8" ht="33" customHeight="1" thickBot="1" x14ac:dyDescent="0.2">
      <c r="A17" s="34" t="s">
        <v>68</v>
      </c>
      <c r="B17" s="35"/>
      <c r="C17" s="36"/>
      <c r="D17" s="37" t="s">
        <v>82</v>
      </c>
      <c r="E17" s="35"/>
      <c r="F17" s="36"/>
      <c r="G17" s="13">
        <v>6000</v>
      </c>
      <c r="H17" s="62" t="s">
        <v>83</v>
      </c>
    </row>
    <row r="18" spans="1:8" ht="20.100000000000001" customHeight="1" x14ac:dyDescent="0.15">
      <c r="A18" s="48" t="s">
        <v>65</v>
      </c>
      <c r="B18" s="48"/>
      <c r="C18" s="48"/>
      <c r="D18" s="48"/>
      <c r="E18" s="48"/>
      <c r="F18" s="48"/>
      <c r="G18" s="48"/>
      <c r="H18" s="48"/>
    </row>
    <row r="19" spans="1:8" ht="20.100000000000001" customHeight="1" x14ac:dyDescent="0.15">
      <c r="A19" s="20" t="s">
        <v>73</v>
      </c>
      <c r="B19" s="20"/>
      <c r="C19" s="20"/>
      <c r="D19" s="20"/>
      <c r="E19" s="20"/>
      <c r="F19" s="20"/>
      <c r="G19" s="20"/>
      <c r="H19" s="20"/>
    </row>
  </sheetData>
  <mergeCells count="24">
    <mergeCell ref="A16:C16"/>
    <mergeCell ref="D16:F16"/>
    <mergeCell ref="A5:D5"/>
    <mergeCell ref="E5:H5"/>
    <mergeCell ref="A18:H18"/>
    <mergeCell ref="E8:H8"/>
    <mergeCell ref="A10:A13"/>
    <mergeCell ref="B10:B13"/>
    <mergeCell ref="A19:H19"/>
    <mergeCell ref="A2:H2"/>
    <mergeCell ref="A3:D3"/>
    <mergeCell ref="E3:H3"/>
    <mergeCell ref="A4:D4"/>
    <mergeCell ref="E4:H4"/>
    <mergeCell ref="A9:B9"/>
    <mergeCell ref="A14:D14"/>
    <mergeCell ref="A17:C17"/>
    <mergeCell ref="D17:F17"/>
    <mergeCell ref="A6:D6"/>
    <mergeCell ref="E6:H6"/>
    <mergeCell ref="A7:D7"/>
    <mergeCell ref="A15:F15"/>
    <mergeCell ref="E7:H7"/>
    <mergeCell ref="A8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8" sqref="G38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9" sqref="K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>
    <row r="1" spans="1:1" x14ac:dyDescent="0.15">
      <c r="A1" s="1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6" sqref="C26"/>
    </sheetView>
  </sheetViews>
  <sheetFormatPr defaultColWidth="8.875" defaultRowHeight="14.25" x14ac:dyDescent="0.15"/>
  <cols>
    <col min="7" max="7" width="27.5" customWidth="1"/>
  </cols>
  <sheetData>
    <row r="1" spans="1:8" ht="25.5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x14ac:dyDescent="0.15">
      <c r="A2" s="22" t="s">
        <v>23</v>
      </c>
      <c r="B2" s="22"/>
      <c r="C2" s="22"/>
      <c r="D2" s="22"/>
      <c r="E2" s="26" t="s">
        <v>44</v>
      </c>
      <c r="F2" s="27"/>
      <c r="G2" s="27"/>
      <c r="H2" s="28"/>
    </row>
    <row r="3" spans="1:8" x14ac:dyDescent="0.15">
      <c r="A3" s="26" t="s">
        <v>24</v>
      </c>
      <c r="B3" s="27"/>
      <c r="C3" s="27"/>
      <c r="D3" s="28"/>
      <c r="E3" s="26" t="s">
        <v>47</v>
      </c>
      <c r="F3" s="27"/>
      <c r="G3" s="27"/>
      <c r="H3" s="28"/>
    </row>
    <row r="4" spans="1:8" x14ac:dyDescent="0.15">
      <c r="A4" s="45" t="s">
        <v>25</v>
      </c>
      <c r="B4" s="46"/>
      <c r="C4" s="46"/>
      <c r="D4" s="47"/>
      <c r="E4" s="26" t="s">
        <v>45</v>
      </c>
      <c r="F4" s="27"/>
      <c r="G4" s="27"/>
      <c r="H4" s="28"/>
    </row>
    <row r="5" spans="1:8" x14ac:dyDescent="0.15">
      <c r="A5" s="57" t="s">
        <v>2</v>
      </c>
      <c r="B5" s="57"/>
      <c r="C5" s="57"/>
      <c r="D5" s="57"/>
      <c r="E5" s="38" t="s">
        <v>42</v>
      </c>
      <c r="F5" s="38"/>
      <c r="G5" s="38"/>
      <c r="H5" s="38"/>
    </row>
    <row r="6" spans="1:8" x14ac:dyDescent="0.15">
      <c r="A6" s="23" t="s">
        <v>46</v>
      </c>
      <c r="B6" s="24"/>
      <c r="C6" s="24"/>
      <c r="D6" s="25"/>
      <c r="E6" s="38" t="s">
        <v>41</v>
      </c>
      <c r="F6" s="38"/>
      <c r="G6" s="38"/>
      <c r="H6" s="38"/>
    </row>
    <row r="7" spans="1:8" ht="15" thickBot="1" x14ac:dyDescent="0.2">
      <c r="A7" s="38" t="s">
        <v>26</v>
      </c>
      <c r="B7" s="38"/>
      <c r="C7" s="38"/>
      <c r="D7" s="38"/>
      <c r="E7" s="38" t="s">
        <v>27</v>
      </c>
      <c r="F7" s="38"/>
      <c r="G7" s="38"/>
      <c r="H7" s="38"/>
    </row>
    <row r="8" spans="1:8" x14ac:dyDescent="0.15">
      <c r="A8" s="55" t="s">
        <v>10</v>
      </c>
      <c r="B8" s="56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49" t="s">
        <v>48</v>
      </c>
      <c r="B9" s="52" t="s">
        <v>29</v>
      </c>
      <c r="C9" s="4" t="s">
        <v>30</v>
      </c>
      <c r="D9" s="5">
        <v>2000</v>
      </c>
      <c r="E9" s="5" t="s">
        <v>17</v>
      </c>
      <c r="F9" s="6">
        <v>3</v>
      </c>
      <c r="G9" s="6">
        <f>D9*F9</f>
        <v>6000</v>
      </c>
      <c r="H9" s="7"/>
    </row>
    <row r="10" spans="1:8" x14ac:dyDescent="0.15">
      <c r="A10" s="50"/>
      <c r="B10" s="53"/>
      <c r="C10" s="4" t="s">
        <v>5</v>
      </c>
      <c r="D10" s="5">
        <v>1000</v>
      </c>
      <c r="E10" s="5" t="s">
        <v>17</v>
      </c>
      <c r="F10" s="6">
        <v>1</v>
      </c>
      <c r="G10" s="6">
        <f>D10*F10</f>
        <v>1000</v>
      </c>
      <c r="H10" s="7"/>
    </row>
    <row r="11" spans="1:8" x14ac:dyDescent="0.15">
      <c r="A11" s="50"/>
      <c r="B11" s="53"/>
      <c r="C11" s="4" t="s">
        <v>32</v>
      </c>
      <c r="D11" s="5">
        <v>500</v>
      </c>
      <c r="E11" s="5" t="s">
        <v>31</v>
      </c>
      <c r="F11" s="6"/>
      <c r="G11" s="6">
        <f>D11*F11</f>
        <v>0</v>
      </c>
      <c r="H11" s="7"/>
    </row>
    <row r="12" spans="1:8" x14ac:dyDescent="0.15">
      <c r="A12" s="50"/>
      <c r="B12" s="53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50"/>
      <c r="B13" s="53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50"/>
      <c r="B14" s="54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50"/>
      <c r="B15" s="52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50"/>
      <c r="B16" s="53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50"/>
      <c r="B17" s="54"/>
      <c r="C17" s="4" t="s">
        <v>28</v>
      </c>
      <c r="D17" s="4">
        <v>6000</v>
      </c>
      <c r="E17" s="6" t="s">
        <v>36</v>
      </c>
      <c r="F17" s="4">
        <v>9</v>
      </c>
      <c r="G17" s="6">
        <f t="shared" si="0"/>
        <v>54000</v>
      </c>
      <c r="H17" s="7"/>
    </row>
    <row r="18" spans="1:8" x14ac:dyDescent="0.15">
      <c r="A18" s="50"/>
      <c r="B18" s="52" t="s">
        <v>19</v>
      </c>
      <c r="C18" s="4" t="s">
        <v>9</v>
      </c>
      <c r="D18" s="4">
        <v>200</v>
      </c>
      <c r="E18" s="6" t="s">
        <v>3</v>
      </c>
      <c r="F18" s="4">
        <v>8</v>
      </c>
      <c r="G18" s="6">
        <f t="shared" si="0"/>
        <v>1600</v>
      </c>
      <c r="H18" s="7"/>
    </row>
    <row r="19" spans="1:8" x14ac:dyDescent="0.15">
      <c r="A19" s="50"/>
      <c r="B19" s="53"/>
      <c r="C19" s="4" t="s">
        <v>4</v>
      </c>
      <c r="D19" s="5">
        <v>1500</v>
      </c>
      <c r="E19" s="5" t="s">
        <v>20</v>
      </c>
      <c r="F19" s="5">
        <v>9</v>
      </c>
      <c r="G19" s="6">
        <f t="shared" si="0"/>
        <v>13500</v>
      </c>
      <c r="H19" s="7"/>
    </row>
    <row r="20" spans="1:8" x14ac:dyDescent="0.15">
      <c r="A20" s="51"/>
      <c r="B20" s="54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31" t="s">
        <v>0</v>
      </c>
      <c r="B21" s="32"/>
      <c r="C21" s="32"/>
      <c r="D21" s="33"/>
      <c r="E21" s="5"/>
      <c r="F21" s="9" t="s">
        <v>39</v>
      </c>
      <c r="G21" s="10">
        <f>SUM(G9:G20)</f>
        <v>77900</v>
      </c>
      <c r="H21" s="11"/>
    </row>
    <row r="22" spans="1:8" x14ac:dyDescent="0.15">
      <c r="A22" s="42" t="s">
        <v>21</v>
      </c>
      <c r="B22" s="43"/>
      <c r="C22" s="43"/>
      <c r="D22" s="43"/>
      <c r="E22" s="43"/>
      <c r="F22" s="44"/>
      <c r="G22" s="12">
        <f>G21*0.03</f>
        <v>2337</v>
      </c>
      <c r="H22" s="7"/>
    </row>
    <row r="23" spans="1:8" ht="15" thickBot="1" x14ac:dyDescent="0.2">
      <c r="A23" s="34" t="s">
        <v>40</v>
      </c>
      <c r="B23" s="35"/>
      <c r="C23" s="36"/>
      <c r="D23" s="37" t="s">
        <v>49</v>
      </c>
      <c r="E23" s="35"/>
      <c r="F23" s="36"/>
      <c r="G23" s="13">
        <f>G21+G22</f>
        <v>80237</v>
      </c>
      <c r="H23" s="14"/>
    </row>
    <row r="24" spans="1:8" x14ac:dyDescent="0.15">
      <c r="A24" s="48" t="s">
        <v>55</v>
      </c>
      <c r="B24" s="48"/>
      <c r="C24" s="48"/>
      <c r="D24" s="48"/>
      <c r="E24" s="48"/>
      <c r="F24" s="48"/>
      <c r="G24" s="48"/>
      <c r="H24" s="48"/>
    </row>
  </sheetData>
  <mergeCells count="23">
    <mergeCell ref="A4:D4"/>
    <mergeCell ref="E4:H4"/>
    <mergeCell ref="A24:H2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  <mergeCell ref="D23:F23"/>
    <mergeCell ref="A8:B8"/>
    <mergeCell ref="A9:A20"/>
    <mergeCell ref="B9:B14"/>
    <mergeCell ref="B15:B17"/>
    <mergeCell ref="B18:B20"/>
    <mergeCell ref="A21:D2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27" sqref="I27"/>
    </sheetView>
  </sheetViews>
  <sheetFormatPr defaultColWidth="8.875" defaultRowHeight="14.25" x14ac:dyDescent="0.15"/>
  <cols>
    <col min="7" max="7" width="16.5" customWidth="1"/>
  </cols>
  <sheetData>
    <row r="1" spans="1:8" ht="25.5" x14ac:dyDescent="0.3">
      <c r="A1" s="21" t="s">
        <v>50</v>
      </c>
      <c r="B1" s="21"/>
      <c r="C1" s="21"/>
      <c r="D1" s="21"/>
      <c r="E1" s="21"/>
      <c r="F1" s="21"/>
      <c r="G1" s="21"/>
      <c r="H1" s="21"/>
    </row>
    <row r="2" spans="1:8" x14ac:dyDescent="0.15">
      <c r="A2" s="22" t="s">
        <v>23</v>
      </c>
      <c r="B2" s="22"/>
      <c r="C2" s="22"/>
      <c r="D2" s="22"/>
      <c r="E2" s="26" t="s">
        <v>51</v>
      </c>
      <c r="F2" s="27"/>
      <c r="G2" s="27"/>
      <c r="H2" s="28"/>
    </row>
    <row r="3" spans="1:8" x14ac:dyDescent="0.15">
      <c r="A3" s="26" t="s">
        <v>24</v>
      </c>
      <c r="B3" s="27"/>
      <c r="C3" s="27"/>
      <c r="D3" s="28"/>
      <c r="E3" s="26" t="s">
        <v>47</v>
      </c>
      <c r="F3" s="27"/>
      <c r="G3" s="27"/>
      <c r="H3" s="28"/>
    </row>
    <row r="4" spans="1:8" x14ac:dyDescent="0.15">
      <c r="A4" s="45" t="s">
        <v>25</v>
      </c>
      <c r="B4" s="46"/>
      <c r="C4" s="46"/>
      <c r="D4" s="47"/>
      <c r="E4" s="26" t="s">
        <v>45</v>
      </c>
      <c r="F4" s="27"/>
      <c r="G4" s="27"/>
      <c r="H4" s="28"/>
    </row>
    <row r="5" spans="1:8" x14ac:dyDescent="0.15">
      <c r="A5" s="57" t="s">
        <v>2</v>
      </c>
      <c r="B5" s="57"/>
      <c r="C5" s="57"/>
      <c r="D5" s="57"/>
      <c r="E5" s="38" t="s">
        <v>42</v>
      </c>
      <c r="F5" s="38"/>
      <c r="G5" s="38"/>
      <c r="H5" s="38"/>
    </row>
    <row r="6" spans="1:8" x14ac:dyDescent="0.15">
      <c r="A6" s="23" t="s">
        <v>22</v>
      </c>
      <c r="B6" s="24"/>
      <c r="C6" s="24"/>
      <c r="D6" s="25"/>
      <c r="E6" s="38" t="s">
        <v>52</v>
      </c>
      <c r="F6" s="38"/>
      <c r="G6" s="38"/>
      <c r="H6" s="38"/>
    </row>
    <row r="7" spans="1:8" ht="15" thickBot="1" x14ac:dyDescent="0.2">
      <c r="A7" s="38" t="s">
        <v>26</v>
      </c>
      <c r="B7" s="38"/>
      <c r="C7" s="38"/>
      <c r="D7" s="38"/>
      <c r="E7" s="38" t="s">
        <v>27</v>
      </c>
      <c r="F7" s="38"/>
      <c r="G7" s="38"/>
      <c r="H7" s="38"/>
    </row>
    <row r="8" spans="1:8" x14ac:dyDescent="0.15">
      <c r="A8" s="55" t="s">
        <v>10</v>
      </c>
      <c r="B8" s="56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49" t="s">
        <v>48</v>
      </c>
      <c r="B9" s="52" t="s">
        <v>29</v>
      </c>
      <c r="C9" s="4" t="s">
        <v>30</v>
      </c>
      <c r="D9" s="5">
        <v>1000</v>
      </c>
      <c r="E9" s="5" t="s">
        <v>17</v>
      </c>
      <c r="F9" s="6">
        <v>5</v>
      </c>
      <c r="G9" s="6">
        <f>D9*F9</f>
        <v>5000</v>
      </c>
      <c r="H9" s="7"/>
    </row>
    <row r="10" spans="1:8" x14ac:dyDescent="0.15">
      <c r="A10" s="50"/>
      <c r="B10" s="53"/>
      <c r="C10" s="4" t="s">
        <v>5</v>
      </c>
      <c r="D10" s="5"/>
      <c r="E10" s="5" t="s">
        <v>17</v>
      </c>
      <c r="F10" s="6"/>
      <c r="G10" s="6">
        <f>D10*F10</f>
        <v>0</v>
      </c>
      <c r="H10" s="7"/>
    </row>
    <row r="11" spans="1:8" x14ac:dyDescent="0.15">
      <c r="A11" s="50"/>
      <c r="B11" s="53"/>
      <c r="C11" s="4" t="s">
        <v>32</v>
      </c>
      <c r="D11" s="5"/>
      <c r="E11" s="5" t="s">
        <v>31</v>
      </c>
      <c r="F11" s="6"/>
      <c r="G11" s="6">
        <f>D11*F11</f>
        <v>0</v>
      </c>
      <c r="H11" s="7"/>
    </row>
    <row r="12" spans="1:8" x14ac:dyDescent="0.15">
      <c r="A12" s="50"/>
      <c r="B12" s="53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50"/>
      <c r="B13" s="53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50"/>
      <c r="B14" s="54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50"/>
      <c r="B15" s="52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50"/>
      <c r="B16" s="53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50"/>
      <c r="B17" s="54"/>
      <c r="C17" s="4" t="s">
        <v>28</v>
      </c>
      <c r="D17" s="4">
        <v>100</v>
      </c>
      <c r="E17" s="6" t="s">
        <v>1</v>
      </c>
      <c r="F17" s="4">
        <v>100</v>
      </c>
      <c r="G17" s="6">
        <f t="shared" si="0"/>
        <v>10000</v>
      </c>
      <c r="H17" s="7"/>
    </row>
    <row r="18" spans="1:8" x14ac:dyDescent="0.15">
      <c r="A18" s="50"/>
      <c r="B18" s="52" t="s">
        <v>19</v>
      </c>
      <c r="C18" s="4" t="s">
        <v>9</v>
      </c>
      <c r="D18" s="4"/>
      <c r="E18" s="6" t="s">
        <v>3</v>
      </c>
      <c r="F18" s="4"/>
      <c r="G18" s="6">
        <f t="shared" si="0"/>
        <v>0</v>
      </c>
      <c r="H18" s="7"/>
    </row>
    <row r="19" spans="1:8" x14ac:dyDescent="0.15">
      <c r="A19" s="50"/>
      <c r="B19" s="53"/>
      <c r="C19" s="4" t="s">
        <v>4</v>
      </c>
      <c r="D19" s="5">
        <v>1500</v>
      </c>
      <c r="E19" s="5" t="s">
        <v>20</v>
      </c>
      <c r="F19" s="5">
        <v>3</v>
      </c>
      <c r="G19" s="6">
        <f t="shared" si="0"/>
        <v>4500</v>
      </c>
      <c r="H19" s="7"/>
    </row>
    <row r="20" spans="1:8" x14ac:dyDescent="0.15">
      <c r="A20" s="51"/>
      <c r="B20" s="54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31" t="s">
        <v>0</v>
      </c>
      <c r="B21" s="32"/>
      <c r="C21" s="32"/>
      <c r="D21" s="33"/>
      <c r="E21" s="5"/>
      <c r="F21" s="9" t="s">
        <v>39</v>
      </c>
      <c r="G21" s="10">
        <f>SUM(G9:G20)</f>
        <v>21300</v>
      </c>
      <c r="H21" s="11"/>
    </row>
    <row r="22" spans="1:8" x14ac:dyDescent="0.15">
      <c r="A22" s="42" t="s">
        <v>21</v>
      </c>
      <c r="B22" s="43"/>
      <c r="C22" s="43"/>
      <c r="D22" s="43"/>
      <c r="E22" s="43"/>
      <c r="F22" s="44"/>
      <c r="G22" s="12">
        <f>G21*0.03</f>
        <v>639</v>
      </c>
      <c r="H22" s="7"/>
    </row>
    <row r="23" spans="1:8" ht="15" thickBot="1" x14ac:dyDescent="0.2">
      <c r="A23" s="34" t="s">
        <v>40</v>
      </c>
      <c r="B23" s="35"/>
      <c r="C23" s="36"/>
      <c r="D23" s="37" t="s">
        <v>53</v>
      </c>
      <c r="E23" s="35"/>
      <c r="F23" s="36"/>
      <c r="G23" s="13">
        <f>G21+G22</f>
        <v>21939</v>
      </c>
      <c r="H23" s="14"/>
    </row>
  </sheetData>
  <mergeCells count="22">
    <mergeCell ref="A4:D4"/>
    <mergeCell ref="E4:H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  <mergeCell ref="D23:F23"/>
    <mergeCell ref="A8:B8"/>
    <mergeCell ref="A9:A20"/>
    <mergeCell ref="B9:B14"/>
    <mergeCell ref="B15:B17"/>
    <mergeCell ref="B18:B20"/>
    <mergeCell ref="A21:D2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5" sqref="P35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9" sqref="I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西安杨森达克宁教育幻灯配音</vt:lpstr>
      <vt:lpstr>（四）警示教育-IPAD互动答题与灯光互动</vt:lpstr>
      <vt:lpstr>（五）滑轨电视系统-吸烟肺的变化</vt:lpstr>
      <vt:lpstr>（六）常见病慢性病健康教育</vt:lpstr>
      <vt:lpstr>（七）听心音、测心率</vt:lpstr>
      <vt:lpstr>（八）军事作业场景模拟-三折幕投影</vt:lpstr>
      <vt:lpstr>（九）生活作息规律干预（免费）</vt:lpstr>
      <vt:lpstr>（十）中医典籍全息虚拟翻书系统</vt:lpstr>
      <vt:lpstr>（十二）心理知识长廊-42寸触摸屏（4套）</vt:lpstr>
      <vt:lpstr>（十三）尾厅答题系统（三套）</vt:lpstr>
      <vt:lpstr>（十五）成品采购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UBSB072白燕丽  Cream Bai</cp:lastModifiedBy>
  <cp:lastPrinted>2011-01-13T08:54:18Z</cp:lastPrinted>
  <dcterms:created xsi:type="dcterms:W3CDTF">2002-08-21T03:17:30Z</dcterms:created>
  <dcterms:modified xsi:type="dcterms:W3CDTF">2022-03-25T09:31:23Z</dcterms:modified>
</cp:coreProperties>
</file>