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MI\Desktop\麦田\阿斯利康\2022肺癌分子病理检测临床实践规范化巡讲会议\合同及报价\"/>
    </mc:Choice>
  </mc:AlternateContent>
  <xr:revisionPtr revIDLastSave="0" documentId="13_ncr:1_{C04DE254-14CA-46EE-8186-5F5D4BCA5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mp0" sheetId="3" r:id="rId1"/>
  </sheets>
  <calcPr calcId="181029"/>
</workbook>
</file>

<file path=xl/calcChain.xml><?xml version="1.0" encoding="utf-8"?>
<calcChain xmlns="http://schemas.openxmlformats.org/spreadsheetml/2006/main">
  <c r="I28" i="3" l="1"/>
  <c r="I29" i="3"/>
  <c r="I26" i="3"/>
  <c r="I27" i="3"/>
  <c r="I25" i="3"/>
  <c r="I23" i="3"/>
  <c r="I22" i="3"/>
  <c r="I17" i="3"/>
  <c r="I18" i="3"/>
  <c r="I19" i="3"/>
  <c r="I21" i="3" s="1"/>
  <c r="I20" i="3"/>
  <c r="I16" i="3"/>
  <c r="I10" i="3"/>
  <c r="I11" i="3"/>
  <c r="I12" i="3"/>
  <c r="I13" i="3"/>
  <c r="I14" i="3"/>
  <c r="I9" i="3"/>
  <c r="I15" i="3" s="1"/>
  <c r="I7" i="3"/>
  <c r="I5" i="3"/>
  <c r="I8" i="3"/>
  <c r="I6" i="3"/>
  <c r="I24" i="3" l="1"/>
  <c r="I30" i="3" s="1"/>
</calcChain>
</file>

<file path=xl/sharedStrings.xml><?xml version="1.0" encoding="utf-8"?>
<sst xmlns="http://schemas.openxmlformats.org/spreadsheetml/2006/main" count="141" uniqueCount="68">
  <si>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</si>
  <si>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</si>
  <si>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</si>
  <si>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</si>
  <si>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</si>
  <si>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</si>
  <si>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</si>
  <si>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</si>
  <si>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</si>
  <si>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</si>
  <si>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1-1</t>
  </si>
  <si>
    <t>HCP劳务费</t>
  </si>
  <si>
    <t>每场直播1个主席、2个讲者（含税费）</t>
  </si>
  <si>
    <t>人</t>
  </si>
  <si>
    <t>Sub-total</t>
  </si>
  <si>
    <t/>
  </si>
  <si>
    <t>2-1</t>
  </si>
  <si>
    <t>餐费</t>
  </si>
  <si>
    <t>每场直播2家医院餐费</t>
  </si>
  <si>
    <t>3-1</t>
  </si>
  <si>
    <t>物料</t>
  </si>
  <si>
    <t>KV 独立设计包含KV、Slogan、Icon、PPT美化设计及完稿</t>
  </si>
  <si>
    <t>项</t>
  </si>
  <si>
    <t>3-2</t>
  </si>
  <si>
    <t>延展设计 针对已有设计的修改 包括背景板、展架、胸卡、台卡</t>
  </si>
  <si>
    <t>3-3</t>
  </si>
  <si>
    <t>PPT模板（new word)  根据已有KV进行排版及PPT模板格式</t>
  </si>
  <si>
    <t>套</t>
  </si>
  <si>
    <t>3-4</t>
  </si>
  <si>
    <t>邀请函(普通版式)（new word)  根据已有KV进行设计、排版</t>
  </si>
  <si>
    <t>张</t>
  </si>
  <si>
    <t>3-5</t>
  </si>
  <si>
    <t>易拉宝/X展架（new word)  根据已有KV进行设计、排版</t>
  </si>
  <si>
    <t>个</t>
  </si>
  <si>
    <t>3-6</t>
  </si>
  <si>
    <t>台卡（new word) 根据已有KV进行设计、排版</t>
  </si>
  <si>
    <t>4-1</t>
  </si>
  <si>
    <t>系统平台</t>
  </si>
  <si>
    <t>.Net Development(后台开发) 基础服务设施，包括满足业务需求和连续性要求的基础架构及容灾架构</t>
  </si>
  <si>
    <t>月</t>
  </si>
  <si>
    <t>4-2</t>
  </si>
  <si>
    <t>.Net Development(后台开发) 软件框架开发及数据逻辑设定</t>
  </si>
  <si>
    <t>人 /天</t>
  </si>
  <si>
    <t>4-3</t>
  </si>
  <si>
    <t>.Net Development(后台开发) 业务逻辑线定制开发，满足业务需求的从注册到使用的完整逻辑及页面架构开发</t>
  </si>
  <si>
    <t>4-4</t>
  </si>
  <si>
    <t>.Net Development(后台开发) 管理人员平台定制开发，满足管理需求的功能开发，包括审批和浏览等。</t>
  </si>
  <si>
    <t>4-5</t>
  </si>
  <si>
    <t>SIT/UAT/Functional/Test/配置/功能测试 软件测试</t>
  </si>
  <si>
    <t>5-1</t>
  </si>
  <si>
    <t>项目监控</t>
  </si>
  <si>
    <t>在项目执行前期物料、供应商、医生专家的协调，项目的监管，每个环节的梳理，工作安排</t>
  </si>
  <si>
    <t>人/小时</t>
  </si>
  <si>
    <t>5-2</t>
  </si>
  <si>
    <t>在项目执行过程中，对各个环节的统筹管理，推进进度，负责会议的质量</t>
  </si>
  <si>
    <t>6-1</t>
  </si>
  <si>
    <t>线上直播</t>
  </si>
  <si>
    <t>直播推流服务，2地线上直播推流服务</t>
  </si>
  <si>
    <t>场</t>
  </si>
  <si>
    <t>6-2</t>
  </si>
  <si>
    <t>技术人员支持、会中协助、场景切换以及会议界面调整</t>
  </si>
  <si>
    <t>6-3</t>
  </si>
  <si>
    <t>会前彩排、设备租赁、网络调试</t>
  </si>
  <si>
    <t>供应商服务费</t>
  </si>
  <si>
    <t>供应商税费</t>
  </si>
  <si>
    <t>受支持方管理费</t>
  </si>
  <si>
    <t>受支持方税费</t>
  </si>
  <si>
    <t>Total-总计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</si>
</sst>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);[Red]\(0.00\)"/>
    <numFmt numFmtId="177" formatCode="0.00_ "/>
    <numFmt numFmtId="179" formatCode="[$¥-804]#,##0.00;[$¥-804]\-#,##0.00"/>
    <numFmt numFmtId="181" formatCode="0.000_ "/>
  </numFmts>
  <fonts count="20" x14ac:knownFonts="1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name val="Arial"/>
      <family val="2"/>
    </font>
    <font>
      <sz val="12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0"/>
      <name val="Trebuchet MS"/>
      <family val="2"/>
    </font>
    <font>
      <sz val="12"/>
      <name val="宋体"/>
      <family val="3"/>
      <charset val="134"/>
    </font>
    <font>
      <sz val="10"/>
      <name val="Trebuchet MS"/>
      <family val="2"/>
    </font>
    <font>
      <i/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b/>
      <sz val="10"/>
      <color theme="1"/>
      <name val="微软雅黑"/>
      <family val="2"/>
      <charset val="134"/>
    </font>
    <font>
      <sz val="11"/>
      <name val="Arial"/>
      <family val="2"/>
    </font>
    <font>
      <b/>
      <sz val="10"/>
      <color theme="0"/>
      <name val="微软雅黑"/>
      <family val="2"/>
      <charset val="134"/>
    </font>
    <font>
      <sz val="10"/>
      <name val="Verdana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3B3B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7" fillId="0" borderId="0"/>
    <xf numFmtId="0" fontId="9" fillId="0" borderId="0"/>
    <xf numFmtId="179" fontId="9" fillId="0" borderId="0"/>
    <xf numFmtId="0" fontId="18" fillId="0" borderId="0"/>
    <xf numFmtId="179" fontId="9" fillId="0" borderId="0"/>
    <xf numFmtId="179" fontId="17" fillId="0" borderId="0"/>
    <xf numFmtId="43" fontId="18" fillId="0" borderId="0" applyFont="0" applyFill="0" applyBorder="0" applyAlignment="0" applyProtection="0">
      <alignment vertical="center"/>
    </xf>
    <xf numFmtId="0" fontId="18" fillId="0" borderId="0"/>
    <xf numFmtId="0" fontId="9" fillId="0" borderId="0"/>
  </cellStyleXfs>
  <cellXfs count="6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7" applyFont="1" applyAlignment="1"/>
    <xf numFmtId="49" fontId="3" fillId="3" borderId="0" xfId="4" applyNumberFormat="1" applyFont="1" applyFill="1" applyAlignment="1">
      <alignment horizontal="left"/>
    </xf>
    <xf numFmtId="0" fontId="3" fillId="3" borderId="0" xfId="4" applyFont="1" applyFill="1" applyAlignment="1">
      <alignment horizontal="center" vertical="center"/>
    </xf>
    <xf numFmtId="0" fontId="3" fillId="3" borderId="0" xfId="4" applyFont="1" applyFill="1" applyAlignment="1">
      <alignment horizontal="left"/>
    </xf>
    <xf numFmtId="49" fontId="4" fillId="0" borderId="0" xfId="2" applyNumberFormat="1" applyFont="1"/>
    <xf numFmtId="0" fontId="4" fillId="0" borderId="0" xfId="2" applyFont="1" applyAlignment="1">
      <alignment horizontal="center" vertical="center"/>
    </xf>
    <xf numFmtId="0" fontId="4" fillId="0" borderId="0" xfId="2" applyFont="1"/>
    <xf numFmtId="49" fontId="5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49" fontId="0" fillId="0" borderId="0" xfId="0" applyNumberFormat="1"/>
    <xf numFmtId="0" fontId="7" fillId="4" borderId="0" xfId="0" applyFont="1" applyFill="1" applyAlignment="1">
      <alignment horizontal="right"/>
    </xf>
    <xf numFmtId="0" fontId="0" fillId="0" borderId="0" xfId="0" applyAlignment="1">
      <alignment wrapText="1"/>
    </xf>
    <xf numFmtId="49" fontId="8" fillId="5" borderId="1" xfId="6" applyNumberFormat="1" applyFont="1" applyFill="1" applyBorder="1" applyAlignment="1" applyProtection="1">
      <alignment horizontal="left" vertical="center"/>
      <protection locked="0"/>
    </xf>
    <xf numFmtId="49" fontId="8" fillId="5" borderId="1" xfId="6" applyNumberFormat="1" applyFont="1" applyFill="1" applyBorder="1" applyAlignment="1" applyProtection="1">
      <alignment horizontal="center" vertical="center"/>
      <protection locked="0"/>
    </xf>
    <xf numFmtId="49" fontId="8" fillId="5" borderId="2" xfId="6" applyNumberFormat="1" applyFont="1" applyFill="1" applyBorder="1" applyAlignment="1" applyProtection="1">
      <alignment vertical="center"/>
      <protection locked="0"/>
    </xf>
    <xf numFmtId="179" fontId="8" fillId="5" borderId="2" xfId="6" applyFont="1" applyFill="1" applyBorder="1" applyAlignment="1" applyProtection="1">
      <alignment horizontal="center" vertical="center"/>
      <protection locked="0"/>
    </xf>
    <xf numFmtId="179" fontId="9" fillId="5" borderId="2" xfId="5" applyFill="1" applyBorder="1" applyAlignment="1">
      <alignment vertical="center"/>
    </xf>
    <xf numFmtId="49" fontId="8" fillId="5" borderId="2" xfId="6" applyNumberFormat="1" applyFont="1" applyFill="1" applyBorder="1" applyAlignment="1" applyProtection="1">
      <alignment horizontal="left" vertical="center"/>
      <protection locked="0"/>
    </xf>
    <xf numFmtId="179" fontId="10" fillId="5" borderId="2" xfId="3" applyFont="1" applyFill="1" applyBorder="1" applyAlignment="1" applyProtection="1">
      <alignment horizontal="center"/>
      <protection locked="0"/>
    </xf>
    <xf numFmtId="179" fontId="11" fillId="5" borderId="2" xfId="6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horizontal="right"/>
    </xf>
    <xf numFmtId="0" fontId="4" fillId="0" borderId="0" xfId="2" applyFont="1" applyAlignment="1">
      <alignment horizontal="left"/>
    </xf>
    <xf numFmtId="0" fontId="7" fillId="4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10" fontId="12" fillId="5" borderId="1" xfId="6" applyNumberFormat="1" applyFont="1" applyFill="1" applyBorder="1" applyAlignment="1" applyProtection="1">
      <alignment horizontal="left" vertical="center" wrapText="1"/>
      <protection locked="0"/>
    </xf>
    <xf numFmtId="179" fontId="12" fillId="5" borderId="1" xfId="6" applyFont="1" applyFill="1" applyBorder="1" applyAlignment="1" applyProtection="1">
      <alignment horizontal="center" vertical="center" wrapText="1"/>
      <protection locked="0"/>
    </xf>
    <xf numFmtId="176" fontId="12" fillId="5" borderId="1" xfId="6" applyNumberFormat="1" applyFont="1" applyFill="1" applyBorder="1" applyAlignment="1" applyProtection="1">
      <alignment horizontal="left" vertical="center" wrapText="1"/>
      <protection locked="0"/>
    </xf>
    <xf numFmtId="10" fontId="12" fillId="5" borderId="2" xfId="6" applyNumberFormat="1" applyFont="1" applyFill="1" applyBorder="1" applyAlignment="1" applyProtection="1">
      <alignment horizontal="left" vertical="center" wrapText="1"/>
      <protection locked="0"/>
    </xf>
    <xf numFmtId="179" fontId="12" fillId="5" borderId="2" xfId="6" applyFont="1" applyFill="1" applyBorder="1" applyAlignment="1" applyProtection="1">
      <alignment horizontal="center" vertical="center" wrapText="1"/>
      <protection locked="0"/>
    </xf>
    <xf numFmtId="176" fontId="12" fillId="5" borderId="2" xfId="6" applyNumberFormat="1" applyFont="1" applyFill="1" applyBorder="1" applyAlignment="1" applyProtection="1">
      <alignment horizontal="left" vertical="center" wrapText="1"/>
      <protection locked="0"/>
    </xf>
    <xf numFmtId="10" fontId="8" fillId="5" borderId="2" xfId="3" applyNumberFormat="1" applyFont="1" applyFill="1" applyBorder="1" applyAlignment="1" applyProtection="1">
      <alignment horizontal="left" vertical="center" wrapText="1"/>
      <protection locked="0"/>
    </xf>
    <xf numFmtId="179" fontId="10" fillId="5" borderId="2" xfId="6" applyFont="1" applyFill="1" applyBorder="1" applyAlignment="1" applyProtection="1">
      <alignment horizontal="center" vertical="center" wrapText="1"/>
      <protection locked="0"/>
    </xf>
    <xf numFmtId="176" fontId="10" fillId="5" borderId="2" xfId="6" applyNumberFormat="1" applyFont="1" applyFill="1" applyBorder="1" applyAlignment="1" applyProtection="1">
      <alignment horizontal="center" vertical="center" wrapText="1"/>
      <protection locked="0"/>
    </xf>
    <xf numFmtId="179" fontId="13" fillId="5" borderId="2" xfId="6" applyFont="1" applyFill="1" applyBorder="1" applyAlignment="1" applyProtection="1">
      <alignment horizontal="center" vertical="center" wrapText="1"/>
      <protection locked="0"/>
    </xf>
    <xf numFmtId="176" fontId="13" fillId="5" borderId="2" xfId="6" applyNumberFormat="1" applyFont="1" applyFill="1" applyBorder="1" applyAlignment="1" applyProtection="1">
      <alignment horizontal="center" vertical="center" wrapText="1"/>
      <protection locked="0"/>
    </xf>
    <xf numFmtId="43" fontId="1" fillId="0" borderId="0" xfId="7" applyFont="1" applyFill="1" applyBorder="1" applyAlignment="1">
      <alignment horizontal="left"/>
    </xf>
    <xf numFmtId="43" fontId="1" fillId="0" borderId="0" xfId="7" applyFont="1" applyFill="1" applyBorder="1" applyAlignment="1"/>
    <xf numFmtId="177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3" borderId="0" xfId="9" applyFont="1" applyFill="1" applyAlignment="1">
      <alignment horizontal="left"/>
    </xf>
    <xf numFmtId="0" fontId="10" fillId="0" borderId="0" xfId="2" applyFont="1" applyAlignment="1">
      <alignment vertical="center"/>
    </xf>
    <xf numFmtId="4" fontId="4" fillId="0" borderId="0" xfId="2" applyNumberFormat="1" applyFont="1"/>
    <xf numFmtId="0" fontId="16" fillId="0" borderId="0" xfId="0" applyFont="1" applyAlignment="1">
      <alignment horizontal="center"/>
    </xf>
    <xf numFmtId="176" fontId="13" fillId="5" borderId="2" xfId="1" applyNumberFormat="1" applyFont="1" applyFill="1" applyBorder="1" applyAlignment="1" applyProtection="1">
      <alignment horizontal="center" vertical="center"/>
      <protection locked="0"/>
    </xf>
    <xf numFmtId="179" fontId="12" fillId="5" borderId="1" xfId="6" applyFont="1" applyFill="1" applyBorder="1" applyAlignment="1" applyProtection="1">
      <alignment horizontal="left" vertical="center" wrapText="1"/>
      <protection locked="0"/>
    </xf>
    <xf numFmtId="176" fontId="10" fillId="5" borderId="3" xfId="2" applyNumberFormat="1" applyFont="1" applyFill="1" applyBorder="1" applyAlignment="1">
      <alignment horizontal="center" vertical="center"/>
    </xf>
    <xf numFmtId="179" fontId="12" fillId="5" borderId="2" xfId="6" applyFont="1" applyFill="1" applyBorder="1" applyAlignment="1" applyProtection="1">
      <alignment horizontal="left" vertical="center" wrapText="1"/>
      <protection locked="0"/>
    </xf>
    <xf numFmtId="177" fontId="13" fillId="5" borderId="2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/>
    <xf numFmtId="0" fontId="12" fillId="5" borderId="2" xfId="6" applyNumberFormat="1" applyFont="1" applyFill="1" applyBorder="1" applyAlignment="1" applyProtection="1">
      <alignment horizontal="center" vertical="center" wrapText="1"/>
      <protection locked="0"/>
    </xf>
    <xf numFmtId="179" fontId="10" fillId="5" borderId="2" xfId="3" applyFont="1" applyFill="1" applyBorder="1" applyAlignment="1" applyProtection="1">
      <alignment horizontal="left" vertical="center"/>
      <protection locked="0"/>
    </xf>
    <xf numFmtId="177" fontId="7" fillId="4" borderId="2" xfId="0" applyNumberFormat="1" applyFont="1" applyFill="1" applyBorder="1" applyAlignment="1">
      <alignment horizontal="right"/>
    </xf>
    <xf numFmtId="49" fontId="2" fillId="2" borderId="0" xfId="2" applyNumberFormat="1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left" vertical="center" wrapText="1"/>
    </xf>
    <xf numFmtId="49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left"/>
    </xf>
    <xf numFmtId="49" fontId="7" fillId="4" borderId="2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left"/>
    </xf>
  </cellXfs>
  <cellStyles count="10">
    <cellStyle name="Normal 2 2" xfId="2" xr:uid="{00000000-0005-0000-0000-000002000000}"/>
    <cellStyle name="Normal 2 2 2 2" xfId="9" xr:uid="{00000000-0005-0000-0000-000032000000}"/>
    <cellStyle name="Normal 2 3" xfId="3" xr:uid="{00000000-0005-0000-0000-000003000000}"/>
    <cellStyle name="Normal 4" xfId="8" xr:uid="{00000000-0005-0000-0000-000030000000}"/>
    <cellStyle name="Normal 6 2 2" xfId="4" xr:uid="{00000000-0005-0000-0000-000004000000}"/>
    <cellStyle name="Normal_Sheet1" xfId="1" xr:uid="{00000000-0005-0000-0000-000001000000}"/>
    <cellStyle name="Normal_Sheet1 2" xfId="6" xr:uid="{00000000-0005-0000-0000-000007000000}"/>
    <cellStyle name="常规" xfId="0" builtinId="0"/>
    <cellStyle name="常规 4 2 2" xfId="5" xr:uid="{00000000-0005-0000-0000-000005000000}"/>
    <cellStyle name="千位分隔" xfId="7" builtinId="3"/>
  </cellStyles>
  <dxfs count="18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FFB3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1"/>
  <sheetViews>
    <sheetView tabSelected="1" zoomScale="78" zoomScaleNormal="85" workbookViewId="0">
      <pane ySplit="1" topLeftCell="A6" activePane="bottomLeft" state="frozen"/>
      <selection pane="bottomLeft" activeCell="D19" sqref="D19"/>
    </sheetView>
  </sheetViews>
  <sheetFormatPr defaultColWidth="9" defaultRowHeight="15" x14ac:dyDescent="0.35"/>
  <cols>
    <col min="1" max="1" width="5.77734375" style="1" customWidth="1"/>
    <col min="2" max="2" width="6" style="2" customWidth="1"/>
    <col min="3" max="3" width="17.109375" style="1" customWidth="1"/>
    <col min="4" max="4" width="99.88671875" style="1" customWidth="1"/>
    <col min="5" max="5" width="11.33203125" style="3" customWidth="1"/>
    <col min="6" max="6" width="23.77734375" style="4" customWidth="1"/>
    <col min="7" max="7" width="6" style="1" customWidth="1"/>
    <col min="8" max="8" width="13" style="1" customWidth="1"/>
    <col min="9" max="9" width="17.44140625" style="1" customWidth="1"/>
    <col min="10" max="10" width="10.6640625" style="1" customWidth="1"/>
    <col min="11" max="11" width="9" style="1"/>
    <col min="12" max="12" width="12.33203125" style="1" customWidth="1"/>
    <col min="13" max="14" width="9" style="1"/>
    <col min="15" max="15" width="12" style="1" customWidth="1"/>
    <col min="16" max="16" width="10.6640625" style="1" customWidth="1"/>
    <col min="17" max="16384" width="9" style="1"/>
  </cols>
  <sheetData>
    <row r="1" spans="2:12" ht="47.25" customHeight="1" x14ac:dyDescent="0.35">
      <c r="B1" s="57" t="s">
        <v>0</v>
      </c>
      <c r="C1" s="58"/>
      <c r="D1" s="58"/>
      <c r="E1" s="59"/>
      <c r="F1" s="58"/>
      <c r="G1" s="58"/>
      <c r="H1" s="58"/>
      <c r="I1" s="58"/>
      <c r="J1" s="58"/>
    </row>
    <row r="2" spans="2:12" x14ac:dyDescent="0.35">
      <c r="B2" s="5"/>
      <c r="C2" s="6"/>
      <c r="D2" s="7"/>
      <c r="E2" s="7"/>
      <c r="F2" s="7"/>
      <c r="G2" s="7"/>
      <c r="H2" s="7"/>
      <c r="I2" s="44"/>
      <c r="J2" s="45"/>
    </row>
    <row r="3" spans="2:12" ht="16.2" x14ac:dyDescent="0.35">
      <c r="B3" s="8"/>
      <c r="C3" s="9"/>
      <c r="D3" s="10"/>
      <c r="E3" s="25"/>
      <c r="F3" s="10"/>
      <c r="G3" s="10"/>
      <c r="H3" s="10"/>
      <c r="I3" s="46"/>
      <c r="J3" s="10"/>
    </row>
    <row r="4" spans="2:12" ht="48" customHeight="1" x14ac:dyDescent="0.4">
      <c r="B4" s="11" t="s">
        <v>1</v>
      </c>
      <c r="C4" s="12" t="s">
        <v>2</v>
      </c>
      <c r="D4" s="12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47"/>
      <c r="L4" s="47"/>
    </row>
    <row r="5" spans="2:12" x14ac:dyDescent="0.35">
      <c r="B5" s="13" t="s">
        <v>10</v>
      </c>
      <c r="C5" t="s">
        <v>11</v>
      </c>
      <c r="D5" t="s">
        <v>12</v>
      </c>
      <c r="E5" s="27" t="s">
        <v>13</v>
      </c>
      <c r="F5">
        <v>2300</v>
      </c>
      <c r="G5">
        <v>3</v>
      </c>
      <c r="H5">
        <v>60</v>
      </c>
      <c r="I5">
        <f>F5*G5*H5</f>
        <v>414000</v>
      </c>
      <c r="J5"/>
    </row>
    <row r="6" spans="2:12" x14ac:dyDescent="0.35">
      <c r="B6" s="60" t="s">
        <v>14</v>
      </c>
      <c r="C6" s="61" t="s">
        <v>15</v>
      </c>
      <c r="D6" s="61" t="s">
        <v>15</v>
      </c>
      <c r="E6" s="62" t="s">
        <v>15</v>
      </c>
      <c r="F6" s="61"/>
      <c r="G6" s="61" t="s">
        <v>15</v>
      </c>
      <c r="H6" s="14" t="s">
        <v>15</v>
      </c>
      <c r="I6" s="14">
        <f>SUM(I5:I5)</f>
        <v>414000</v>
      </c>
      <c r="J6" s="14" t="s">
        <v>15</v>
      </c>
    </row>
    <row r="7" spans="2:12" x14ac:dyDescent="0.35">
      <c r="B7" s="13" t="s">
        <v>16</v>
      </c>
      <c r="C7" t="s">
        <v>17</v>
      </c>
      <c r="D7" t="s">
        <v>18</v>
      </c>
      <c r="E7" s="27" t="s">
        <v>13</v>
      </c>
      <c r="F7">
        <v>200</v>
      </c>
      <c r="G7">
        <v>20</v>
      </c>
      <c r="H7">
        <v>60</v>
      </c>
      <c r="I7">
        <f>F7*G7*H7</f>
        <v>240000</v>
      </c>
      <c r="J7"/>
    </row>
    <row r="8" spans="2:12" x14ac:dyDescent="0.35">
      <c r="B8" s="60" t="s">
        <v>14</v>
      </c>
      <c r="C8" s="61" t="s">
        <v>15</v>
      </c>
      <c r="D8" s="61" t="s">
        <v>15</v>
      </c>
      <c r="E8" s="62" t="s">
        <v>15</v>
      </c>
      <c r="F8" s="61"/>
      <c r="G8" s="61" t="s">
        <v>15</v>
      </c>
      <c r="H8" s="14" t="s">
        <v>15</v>
      </c>
      <c r="I8" s="14">
        <f>SUM(I7:I7)</f>
        <v>240000</v>
      </c>
      <c r="J8" s="14" t="s">
        <v>15</v>
      </c>
    </row>
    <row r="9" spans="2:12" x14ac:dyDescent="0.35">
      <c r="B9" s="13" t="s">
        <v>19</v>
      </c>
      <c r="C9" t="s">
        <v>20</v>
      </c>
      <c r="D9" t="s">
        <v>21</v>
      </c>
      <c r="E9" s="27" t="s">
        <v>22</v>
      </c>
      <c r="F9">
        <v>6000</v>
      </c>
      <c r="G9">
        <v>1</v>
      </c>
      <c r="H9">
        <v>1</v>
      </c>
      <c r="I9">
        <f>F9*G9*H9</f>
        <v>6000</v>
      </c>
      <c r="J9" t="s">
        <v>15</v>
      </c>
    </row>
    <row r="10" spans="2:12" x14ac:dyDescent="0.35">
      <c r="B10" s="13" t="s">
        <v>23</v>
      </c>
      <c r="C10" t="s">
        <v>20</v>
      </c>
      <c r="D10" t="s">
        <v>24</v>
      </c>
      <c r="E10" s="27" t="s">
        <v>22</v>
      </c>
      <c r="F10">
        <v>800</v>
      </c>
      <c r="G10">
        <v>1</v>
      </c>
      <c r="H10">
        <v>1</v>
      </c>
      <c r="I10">
        <f t="shared" ref="I10:I27" si="0">F10*G10*H10</f>
        <v>800</v>
      </c>
      <c r="J10" t="s">
        <v>15</v>
      </c>
    </row>
    <row r="11" spans="2:12" x14ac:dyDescent="0.35">
      <c r="B11" s="13" t="s">
        <v>25</v>
      </c>
      <c r="C11" t="s">
        <v>20</v>
      </c>
      <c r="D11" t="s">
        <v>26</v>
      </c>
      <c r="E11" s="27" t="s">
        <v>27</v>
      </c>
      <c r="F11">
        <v>500</v>
      </c>
      <c r="G11">
        <v>1</v>
      </c>
      <c r="H11">
        <v>1</v>
      </c>
      <c r="I11">
        <f t="shared" si="0"/>
        <v>500</v>
      </c>
      <c r="J11" t="s">
        <v>15</v>
      </c>
    </row>
    <row r="12" spans="2:12" x14ac:dyDescent="0.35">
      <c r="B12" s="13" t="s">
        <v>28</v>
      </c>
      <c r="C12" t="s">
        <v>20</v>
      </c>
      <c r="D12" t="s">
        <v>29</v>
      </c>
      <c r="E12" s="27" t="s">
        <v>30</v>
      </c>
      <c r="F12">
        <v>100</v>
      </c>
      <c r="G12">
        <v>1</v>
      </c>
      <c r="H12">
        <v>60</v>
      </c>
      <c r="I12">
        <f t="shared" si="0"/>
        <v>6000</v>
      </c>
      <c r="J12" t="s">
        <v>15</v>
      </c>
    </row>
    <row r="13" spans="2:12" x14ac:dyDescent="0.35">
      <c r="B13" s="13" t="s">
        <v>31</v>
      </c>
      <c r="C13" t="s">
        <v>20</v>
      </c>
      <c r="D13" t="s">
        <v>32</v>
      </c>
      <c r="E13" s="27" t="s">
        <v>33</v>
      </c>
      <c r="F13">
        <v>100</v>
      </c>
      <c r="G13">
        <v>2</v>
      </c>
      <c r="H13">
        <v>60</v>
      </c>
      <c r="I13">
        <f t="shared" si="0"/>
        <v>12000</v>
      </c>
      <c r="J13" t="s">
        <v>15</v>
      </c>
    </row>
    <row r="14" spans="2:12" x14ac:dyDescent="0.35">
      <c r="B14" s="13" t="s">
        <v>34</v>
      </c>
      <c r="C14" t="s">
        <v>20</v>
      </c>
      <c r="D14" t="s">
        <v>35</v>
      </c>
      <c r="E14" s="27" t="s">
        <v>30</v>
      </c>
      <c r="F14">
        <v>10</v>
      </c>
      <c r="G14">
        <v>3</v>
      </c>
      <c r="H14">
        <v>60</v>
      </c>
      <c r="I14">
        <f t="shared" si="0"/>
        <v>1800</v>
      </c>
      <c r="J14" t="s">
        <v>15</v>
      </c>
    </row>
    <row r="15" spans="2:12" x14ac:dyDescent="0.35">
      <c r="B15" s="60" t="s">
        <v>14</v>
      </c>
      <c r="C15" s="61" t="s">
        <v>15</v>
      </c>
      <c r="D15" s="61" t="s">
        <v>15</v>
      </c>
      <c r="E15" s="62" t="s">
        <v>15</v>
      </c>
      <c r="F15" s="61"/>
      <c r="G15" s="61" t="s">
        <v>15</v>
      </c>
      <c r="H15" s="14" t="s">
        <v>15</v>
      </c>
      <c r="I15" s="14">
        <f>SUM(I9:I14)</f>
        <v>27100</v>
      </c>
      <c r="J15" s="14" t="s">
        <v>15</v>
      </c>
    </row>
    <row r="16" spans="2:12" x14ac:dyDescent="0.35">
      <c r="B16" s="13" t="s">
        <v>36</v>
      </c>
      <c r="C16" t="s">
        <v>37</v>
      </c>
      <c r="D16" t="s">
        <v>38</v>
      </c>
      <c r="E16" s="27" t="s">
        <v>39</v>
      </c>
      <c r="F16">
        <v>1600</v>
      </c>
      <c r="G16">
        <v>1</v>
      </c>
      <c r="H16">
        <v>12</v>
      </c>
      <c r="I16">
        <f t="shared" si="0"/>
        <v>19200</v>
      </c>
      <c r="J16" t="s">
        <v>15</v>
      </c>
    </row>
    <row r="17" spans="2:16" x14ac:dyDescent="0.35">
      <c r="B17" s="13" t="s">
        <v>40</v>
      </c>
      <c r="C17" t="s">
        <v>37</v>
      </c>
      <c r="D17" t="s">
        <v>41</v>
      </c>
      <c r="E17" s="27" t="s">
        <v>42</v>
      </c>
      <c r="F17">
        <v>2000</v>
      </c>
      <c r="G17">
        <v>6</v>
      </c>
      <c r="H17">
        <v>1</v>
      </c>
      <c r="I17">
        <f t="shared" si="0"/>
        <v>12000</v>
      </c>
      <c r="J17"/>
    </row>
    <row r="18" spans="2:16" x14ac:dyDescent="0.35">
      <c r="B18" s="13" t="s">
        <v>43</v>
      </c>
      <c r="C18" t="s">
        <v>37</v>
      </c>
      <c r="D18" s="15" t="s">
        <v>44</v>
      </c>
      <c r="E18" s="27" t="s">
        <v>42</v>
      </c>
      <c r="F18">
        <v>2000</v>
      </c>
      <c r="G18">
        <v>8</v>
      </c>
      <c r="H18">
        <v>1</v>
      </c>
      <c r="I18">
        <f t="shared" si="0"/>
        <v>16000</v>
      </c>
      <c r="J18"/>
    </row>
    <row r="19" spans="2:16" x14ac:dyDescent="0.35">
      <c r="B19" s="13" t="s">
        <v>45</v>
      </c>
      <c r="C19" t="s">
        <v>37</v>
      </c>
      <c r="D19" t="s">
        <v>46</v>
      </c>
      <c r="E19" s="27" t="s">
        <v>42</v>
      </c>
      <c r="F19">
        <v>2000</v>
      </c>
      <c r="G19">
        <v>5</v>
      </c>
      <c r="H19">
        <v>1</v>
      </c>
      <c r="I19">
        <f t="shared" si="0"/>
        <v>10000</v>
      </c>
      <c r="J19"/>
    </row>
    <row r="20" spans="2:16" x14ac:dyDescent="0.35">
      <c r="B20" s="13" t="s">
        <v>47</v>
      </c>
      <c r="C20" t="s">
        <v>37</v>
      </c>
      <c r="D20" t="s">
        <v>48</v>
      </c>
      <c r="E20" s="27" t="s">
        <v>42</v>
      </c>
      <c r="F20">
        <v>1400</v>
      </c>
      <c r="G20">
        <v>2</v>
      </c>
      <c r="H20">
        <v>1</v>
      </c>
      <c r="I20">
        <f t="shared" si="0"/>
        <v>2800</v>
      </c>
      <c r="J20"/>
    </row>
    <row r="21" spans="2:16" x14ac:dyDescent="0.35">
      <c r="B21" s="60" t="s">
        <v>14</v>
      </c>
      <c r="C21" s="61" t="s">
        <v>15</v>
      </c>
      <c r="D21" s="61" t="s">
        <v>15</v>
      </c>
      <c r="E21" s="62" t="s">
        <v>15</v>
      </c>
      <c r="F21" s="61"/>
      <c r="G21" s="61" t="s">
        <v>15</v>
      </c>
      <c r="H21" s="14" t="s">
        <v>15</v>
      </c>
      <c r="I21" s="14">
        <f>SUM(I16:I20)</f>
        <v>60000</v>
      </c>
      <c r="J21" s="14" t="s">
        <v>15</v>
      </c>
    </row>
    <row r="22" spans="2:16" x14ac:dyDescent="0.35">
      <c r="B22" s="13" t="s">
        <v>49</v>
      </c>
      <c r="C22" t="s">
        <v>50</v>
      </c>
      <c r="D22" t="s">
        <v>51</v>
      </c>
      <c r="E22" s="27" t="s">
        <v>52</v>
      </c>
      <c r="F22">
        <v>100</v>
      </c>
      <c r="G22">
        <v>2</v>
      </c>
      <c r="H22">
        <v>60</v>
      </c>
      <c r="I22">
        <f t="shared" si="0"/>
        <v>12000</v>
      </c>
      <c r="J22" t="s">
        <v>15</v>
      </c>
    </row>
    <row r="23" spans="2:16" x14ac:dyDescent="0.35">
      <c r="B23" s="13" t="s">
        <v>53</v>
      </c>
      <c r="C23" t="s">
        <v>50</v>
      </c>
      <c r="D23" t="s">
        <v>54</v>
      </c>
      <c r="E23" s="27" t="s">
        <v>52</v>
      </c>
      <c r="F23">
        <v>100</v>
      </c>
      <c r="G23">
        <v>2</v>
      </c>
      <c r="H23">
        <v>60</v>
      </c>
      <c r="I23">
        <f t="shared" si="0"/>
        <v>12000</v>
      </c>
      <c r="J23" t="s">
        <v>15</v>
      </c>
    </row>
    <row r="24" spans="2:16" x14ac:dyDescent="0.35">
      <c r="B24" s="60" t="s">
        <v>14</v>
      </c>
      <c r="C24" s="61" t="s">
        <v>15</v>
      </c>
      <c r="D24" s="61" t="s">
        <v>15</v>
      </c>
      <c r="E24" s="62" t="s">
        <v>15</v>
      </c>
      <c r="F24" s="61"/>
      <c r="G24" s="61" t="s">
        <v>15</v>
      </c>
      <c r="H24" s="14" t="s">
        <v>15</v>
      </c>
      <c r="I24" s="14">
        <f>SUM(I22:I23)</f>
        <v>24000</v>
      </c>
      <c r="J24" s="14" t="s">
        <v>15</v>
      </c>
    </row>
    <row r="25" spans="2:16" x14ac:dyDescent="0.35">
      <c r="B25" s="13" t="s">
        <v>55</v>
      </c>
      <c r="C25" t="s">
        <v>56</v>
      </c>
      <c r="D25" t="s">
        <v>57</v>
      </c>
      <c r="E25" s="27" t="s">
        <v>58</v>
      </c>
      <c r="F25">
        <v>1500</v>
      </c>
      <c r="G25">
        <v>1</v>
      </c>
      <c r="H25">
        <v>60</v>
      </c>
      <c r="I25">
        <f t="shared" si="0"/>
        <v>90000</v>
      </c>
      <c r="J25" t="s">
        <v>15</v>
      </c>
    </row>
    <row r="26" spans="2:16" x14ac:dyDescent="0.35">
      <c r="B26" s="13" t="s">
        <v>59</v>
      </c>
      <c r="C26" t="s">
        <v>56</v>
      </c>
      <c r="D26" t="s">
        <v>60</v>
      </c>
      <c r="E26" s="27" t="s">
        <v>58</v>
      </c>
      <c r="F26">
        <v>1500</v>
      </c>
      <c r="G26">
        <v>1</v>
      </c>
      <c r="H26">
        <v>60</v>
      </c>
      <c r="I26">
        <f t="shared" si="0"/>
        <v>90000</v>
      </c>
      <c r="J26" t="s">
        <v>15</v>
      </c>
    </row>
    <row r="27" spans="2:16" x14ac:dyDescent="0.35">
      <c r="B27" s="13" t="s">
        <v>61</v>
      </c>
      <c r="C27" t="s">
        <v>56</v>
      </c>
      <c r="D27" t="s">
        <v>62</v>
      </c>
      <c r="E27" s="27" t="s">
        <v>58</v>
      </c>
      <c r="F27">
        <v>1000</v>
      </c>
      <c r="G27">
        <v>1</v>
      </c>
      <c r="H27">
        <v>60</v>
      </c>
      <c r="I27">
        <f t="shared" si="0"/>
        <v>60000</v>
      </c>
      <c r="J27" t="s">
        <v>15</v>
      </c>
    </row>
    <row r="28" spans="2:16" x14ac:dyDescent="0.35">
      <c r="B28" s="60" t="s">
        <v>14</v>
      </c>
      <c r="C28" s="61" t="s">
        <v>15</v>
      </c>
      <c r="D28" s="61" t="s">
        <v>15</v>
      </c>
      <c r="E28" s="62" t="s">
        <v>15</v>
      </c>
      <c r="F28" s="61"/>
      <c r="G28" s="61" t="s">
        <v>15</v>
      </c>
      <c r="H28" s="14" t="s">
        <v>15</v>
      </c>
      <c r="I28" s="14">
        <f>SUM(I25:I27)</f>
        <v>240000</v>
      </c>
      <c r="J28" s="14" t="s">
        <v>15</v>
      </c>
    </row>
    <row r="29" spans="2:16" x14ac:dyDescent="0.35">
      <c r="B29" s="16" t="s">
        <v>63</v>
      </c>
      <c r="C29" s="17"/>
      <c r="D29" s="16"/>
      <c r="E29" s="28">
        <v>0.08</v>
      </c>
      <c r="F29" s="29"/>
      <c r="G29" s="30"/>
      <c r="H29" s="30"/>
      <c r="I29" s="48">
        <f>(I28+I24+I21+I15+I8+I6)*E29</f>
        <v>80408</v>
      </c>
      <c r="J29" s="49"/>
    </row>
    <row r="30" spans="2:16" ht="15.6" x14ac:dyDescent="0.35">
      <c r="B30" s="18" t="s">
        <v>64</v>
      </c>
      <c r="C30" s="19"/>
      <c r="D30" s="20"/>
      <c r="E30" s="31">
        <v>0.06</v>
      </c>
      <c r="F30" s="32"/>
      <c r="G30" s="33"/>
      <c r="H30" s="33"/>
      <c r="I30" s="50">
        <f>(I28+I24+I21+I15+I8+I6+I29)*E30</f>
        <v>65130.479999999996</v>
      </c>
      <c r="J30" s="51"/>
      <c r="O30" s="4"/>
      <c r="P30" s="4"/>
    </row>
    <row r="31" spans="2:16" x14ac:dyDescent="0.35">
      <c r="B31" s="21" t="s">
        <v>65</v>
      </c>
      <c r="C31" s="19"/>
      <c r="D31" s="22"/>
      <c r="E31" s="34">
        <v>0.08</v>
      </c>
      <c r="F31" s="35"/>
      <c r="G31" s="36"/>
      <c r="H31" s="36"/>
      <c r="I31" s="52">
        <v>0</v>
      </c>
      <c r="J31" s="22"/>
      <c r="L31" s="53"/>
      <c r="P31" s="4"/>
    </row>
    <row r="32" spans="2:16" x14ac:dyDescent="0.35">
      <c r="B32" s="21" t="s">
        <v>66</v>
      </c>
      <c r="C32" s="19"/>
      <c r="D32" s="23"/>
      <c r="E32" s="31">
        <v>0</v>
      </c>
      <c r="F32" s="37"/>
      <c r="G32" s="38"/>
      <c r="H32" s="38"/>
      <c r="I32" s="54">
        <v>0</v>
      </c>
      <c r="J32" s="55"/>
      <c r="P32" s="4"/>
    </row>
    <row r="33" spans="2:10" x14ac:dyDescent="0.35">
      <c r="B33" s="63" t="s">
        <v>67</v>
      </c>
      <c r="C33" s="64"/>
      <c r="D33" s="64"/>
      <c r="E33" s="65"/>
      <c r="F33" s="64"/>
      <c r="G33" s="64"/>
      <c r="H33" s="24"/>
      <c r="I33" s="56">
        <v>1164446.1399999999</v>
      </c>
      <c r="J33" s="24"/>
    </row>
    <row r="34" spans="2:10" ht="15.6" x14ac:dyDescent="0.4">
      <c r="E34" s="39"/>
      <c r="F34" s="40"/>
      <c r="H34" s="41"/>
      <c r="I34" s="43"/>
    </row>
    <row r="35" spans="2:10" ht="15.6" x14ac:dyDescent="0.4">
      <c r="F35" s="40"/>
      <c r="H35" s="42"/>
      <c r="I35" s="43"/>
    </row>
    <row r="36" spans="2:10" ht="15.6" x14ac:dyDescent="0.4">
      <c r="F36" s="40"/>
      <c r="H36" s="43"/>
      <c r="I36" s="43"/>
    </row>
    <row r="37" spans="2:10" x14ac:dyDescent="0.35">
      <c r="F37" s="40"/>
    </row>
    <row r="38" spans="2:10" x14ac:dyDescent="0.35">
      <c r="F38" s="40"/>
    </row>
    <row r="39" spans="2:10" x14ac:dyDescent="0.35">
      <c r="F39" s="40"/>
    </row>
    <row r="40" spans="2:10" x14ac:dyDescent="0.35">
      <c r="F40" s="40"/>
    </row>
    <row r="41" spans="2:10" x14ac:dyDescent="0.35">
      <c r="F41" s="40"/>
    </row>
  </sheetData>
  <mergeCells count="8">
    <mergeCell ref="B24:G24"/>
    <mergeCell ref="B28:G28"/>
    <mergeCell ref="B33:G33"/>
    <mergeCell ref="B1:J1"/>
    <mergeCell ref="B6:G6"/>
    <mergeCell ref="B8:G8"/>
    <mergeCell ref="B15:G15"/>
    <mergeCell ref="B21:G21"/>
  </mergeCells>
  <phoneticPr fontId="19" type="noConversion"/>
  <conditionalFormatting sqref="D5:I5">
    <cfRule type="expression" dxfId="17" priority="24">
      <formula>IF(#REF!="I. 不含第四方的项目",1,)</formula>
    </cfRule>
  </conditionalFormatting>
  <conditionalFormatting sqref="D7:H7">
    <cfRule type="expression" dxfId="16" priority="23">
      <formula>IF(#REF!="I. 不含第四方的项目",1,)</formula>
    </cfRule>
  </conditionalFormatting>
  <conditionalFormatting sqref="E23:H23">
    <cfRule type="expression" dxfId="15" priority="12">
      <formula>IF(#REF!="I. 不含第四方的项目",1,)</formula>
    </cfRule>
  </conditionalFormatting>
  <conditionalFormatting sqref="I29">
    <cfRule type="expression" dxfId="14" priority="9">
      <formula>IF(#REF!="I. 不含第四方的项目",1,)</formula>
    </cfRule>
  </conditionalFormatting>
  <conditionalFormatting sqref="I30">
    <cfRule type="expression" dxfId="13" priority="7">
      <formula>IF(#REF!="I. 不含第四方的项目",1,)</formula>
    </cfRule>
    <cfRule type="expression" dxfId="12" priority="8">
      <formula>IF(#REF!="III.含第四方的项目，HCO为增值税纳税人可开具增值税专用发票（有HCO税费而第四方税费为零）",1,)</formula>
    </cfRule>
  </conditionalFormatting>
  <conditionalFormatting sqref="D9:D14">
    <cfRule type="expression" dxfId="11" priority="22">
      <formula>IF(#REF!="I. 不含第四方的项目",1,)</formula>
    </cfRule>
  </conditionalFormatting>
  <conditionalFormatting sqref="D25:D27">
    <cfRule type="expression" dxfId="10" priority="28">
      <formula>IF(#REF!="I. 不含第四方的项目",1,)</formula>
    </cfRule>
  </conditionalFormatting>
  <conditionalFormatting sqref="E9:E14">
    <cfRule type="expression" dxfId="9" priority="21">
      <formula>IF(#REF!="I. 不含第四方的项目",1,)</formula>
    </cfRule>
  </conditionalFormatting>
  <conditionalFormatting sqref="F9:H14">
    <cfRule type="expression" dxfId="8" priority="20">
      <formula>IF(#REF!="I. 不含第四方的项目",1,)</formula>
    </cfRule>
  </conditionalFormatting>
  <conditionalFormatting sqref="E16:H20">
    <cfRule type="expression" dxfId="7" priority="13">
      <formula>IF(#REF!="I. 不含第四方的项目",1,)</formula>
    </cfRule>
  </conditionalFormatting>
  <conditionalFormatting sqref="E22:H22">
    <cfRule type="expression" dxfId="6" priority="6">
      <formula>IF(#REF!="I. 不含第四方的项目",1,)</formula>
    </cfRule>
  </conditionalFormatting>
  <conditionalFormatting sqref="F25:H27">
    <cfRule type="expression" dxfId="5" priority="10">
      <formula>IF(#REF!="I. 不含第四方的项目",1,)</formula>
    </cfRule>
  </conditionalFormatting>
  <conditionalFormatting sqref="I7">
    <cfRule type="expression" dxfId="4" priority="5">
      <formula>IF(#REF!="I. 不含第四方的项目",1,)</formula>
    </cfRule>
  </conditionalFormatting>
  <conditionalFormatting sqref="I9:I14">
    <cfRule type="expression" dxfId="3" priority="4">
      <formula>IF(#REF!="I. 不含第四方的项目",1,)</formula>
    </cfRule>
  </conditionalFormatting>
  <conditionalFormatting sqref="I16:I20">
    <cfRule type="expression" dxfId="2" priority="3">
      <formula>IF(#REF!="I. 不含第四方的项目",1,)</formula>
    </cfRule>
  </conditionalFormatting>
  <conditionalFormatting sqref="I22:I23">
    <cfRule type="expression" dxfId="1" priority="2">
      <formula>IF(#REF!="I. 不含第四方的项目",1,)</formula>
    </cfRule>
  </conditionalFormatting>
  <conditionalFormatting sqref="I25:I27">
    <cfRule type="expression" dxfId="0" priority="1">
      <formula>IF(#REF!="I. 不含第四方的项目",1,)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MI</cp:lastModifiedBy>
  <dcterms:created xsi:type="dcterms:W3CDTF">2015-06-07T02:17:00Z</dcterms:created>
  <dcterms:modified xsi:type="dcterms:W3CDTF">2022-12-26T09:32:16Z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2052-3.9.4.6398</vt:lpwstr>
  </property>
</Properties>
</file>