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8800" windowHeight="11940"/>
  </bookViews>
  <sheets>
    <sheet name="stamp0" sheetId="3" r:id="rId1"/>
  </sheets>
  <calcPr calcId="152511"/>
</workbook>
</file>

<file path=xl/calcChain.xml><?xml version="1.0" encoding="utf-8"?>
<calcChain xmlns="http://schemas.openxmlformats.org/spreadsheetml/2006/main">
  <c r="I28" i="3" l="1"/>
  <c r="I27" i="3"/>
  <c r="I26" i="3"/>
  <c r="I25" i="3"/>
  <c r="I24" i="3"/>
  <c r="I23" i="3"/>
  <c r="I22" i="3"/>
  <c r="I20" i="3"/>
  <c r="I19" i="3"/>
  <c r="I18" i="3"/>
  <c r="I17" i="3"/>
  <c r="I16" i="3"/>
  <c r="I21" i="3" s="1"/>
  <c r="I14" i="3"/>
  <c r="I13" i="3"/>
  <c r="I12" i="3"/>
  <c r="I11" i="3"/>
  <c r="I10" i="3"/>
  <c r="I9" i="3"/>
  <c r="I15" i="3" s="1"/>
  <c r="I8" i="3"/>
  <c r="I7" i="3"/>
  <c r="I5" i="3"/>
  <c r="I6" i="3" s="1"/>
  <c r="I29" i="3" l="1"/>
  <c r="I30" i="3" s="1"/>
</calcChain>
</file>

<file path=xl/sharedStrings.xml><?xml version="1.0" encoding="utf-8"?>
<sst xmlns="http://schemas.openxmlformats.org/spreadsheetml/2006/main" count="141" uniqueCount="68">
  <si>
    <t xml:space="preserve">支持项目费用汇总
contribution project cost summary </t>
  </si>
  <si>
    <t>编号</t>
  </si>
  <si>
    <r>
      <rPr>
        <b/>
        <sz val="11"/>
        <color rgb="FFFFFFFF"/>
        <rFont val="微软雅黑"/>
        <family val="2"/>
        <charset val="134"/>
      </rPr>
      <t>费用汇总</t>
    </r>
    <r>
      <rPr>
        <b/>
        <sz val="11"/>
        <color rgb="FFFFFFFF"/>
        <rFont val="Calibri"/>
        <family val="2"/>
      </rPr>
      <t xml:space="preserve"> (level 1)</t>
    </r>
  </si>
  <si>
    <r>
      <rPr>
        <b/>
        <sz val="11"/>
        <color rgb="FFFFFFFF"/>
        <rFont val="微软雅黑"/>
        <family val="2"/>
        <charset val="134"/>
      </rPr>
      <t>费用明细</t>
    </r>
    <r>
      <rPr>
        <b/>
        <sz val="11"/>
        <color rgb="FFFFFFFF"/>
        <rFont val="Calibri"/>
        <family val="2"/>
      </rPr>
      <t xml:space="preserve"> (Level 2)</t>
    </r>
  </si>
  <si>
    <r>
      <rPr>
        <b/>
        <sz val="11"/>
        <color indexed="9"/>
        <rFont val="Calibri"/>
        <family val="2"/>
      </rPr>
      <t xml:space="preserve">Unit
</t>
    </r>
    <r>
      <rPr>
        <b/>
        <sz val="11"/>
        <color rgb="FFFFFFFF"/>
        <rFont val="微软雅黑"/>
        <family val="2"/>
        <charset val="134"/>
      </rPr>
      <t>单位</t>
    </r>
  </si>
  <si>
    <r>
      <rPr>
        <b/>
        <sz val="11"/>
        <color indexed="9"/>
        <rFont val="Calibri"/>
        <family val="2"/>
      </rPr>
      <t xml:space="preserve">Unit Price (exclu.TAX)
</t>
    </r>
    <r>
      <rPr>
        <b/>
        <sz val="11"/>
        <color rgb="FFFFFFFF"/>
        <rFont val="微软雅黑"/>
        <family val="2"/>
        <charset val="134"/>
      </rPr>
      <t>单价（不含税）</t>
    </r>
  </si>
  <si>
    <r>
      <rPr>
        <b/>
        <sz val="11"/>
        <color indexed="9"/>
        <rFont val="Calibri"/>
        <family val="2"/>
      </rPr>
      <t xml:space="preserve">QTY
</t>
    </r>
    <r>
      <rPr>
        <b/>
        <sz val="11"/>
        <color rgb="FFFFFFFF"/>
        <rFont val="微软雅黑"/>
        <family val="2"/>
        <charset val="134"/>
      </rPr>
      <t>数量</t>
    </r>
  </si>
  <si>
    <r>
      <rPr>
        <b/>
        <sz val="11"/>
        <color indexed="9"/>
        <rFont val="Calibri"/>
        <family val="2"/>
      </rPr>
      <t xml:space="preserve">Times
</t>
    </r>
    <r>
      <rPr>
        <b/>
        <sz val="11"/>
        <color rgb="FFFFFFFF"/>
        <rFont val="微软雅黑"/>
        <family val="2"/>
        <charset val="134"/>
      </rPr>
      <t>次数</t>
    </r>
  </si>
  <si>
    <r>
      <rPr>
        <b/>
        <sz val="11"/>
        <color indexed="9"/>
        <rFont val="Calibri"/>
        <family val="2"/>
      </rPr>
      <t xml:space="preserve">Total
</t>
    </r>
    <r>
      <rPr>
        <b/>
        <sz val="11"/>
        <color rgb="FFFFFFFF"/>
        <rFont val="微软雅黑"/>
        <family val="2"/>
        <charset val="134"/>
      </rPr>
      <t>总价</t>
    </r>
  </si>
  <si>
    <r>
      <rPr>
        <b/>
        <sz val="11"/>
        <color indexed="9"/>
        <rFont val="Calibri"/>
        <family val="2"/>
      </rPr>
      <t xml:space="preserve">Remark
</t>
    </r>
    <r>
      <rPr>
        <b/>
        <sz val="11"/>
        <color rgb="FFFFFFFF"/>
        <rFont val="微软雅黑"/>
        <family val="2"/>
        <charset val="134"/>
      </rPr>
      <t>备注</t>
    </r>
  </si>
  <si>
    <t>1-1</t>
  </si>
  <si>
    <t>HCP劳务费</t>
  </si>
  <si>
    <t>每场直播1个主席、2个讲者（含税费）</t>
  </si>
  <si>
    <t>人</t>
  </si>
  <si>
    <t>Sub-total</t>
  </si>
  <si>
    <t/>
  </si>
  <si>
    <t>2-1</t>
  </si>
  <si>
    <t>餐费</t>
  </si>
  <si>
    <t>每场直播2家医院餐费</t>
  </si>
  <si>
    <t>3-1</t>
  </si>
  <si>
    <t>物料</t>
  </si>
  <si>
    <t>KV 独立设计包含KV、Slogan、Icon、PPT美化设计及完稿</t>
  </si>
  <si>
    <t>项</t>
  </si>
  <si>
    <t>3-2</t>
  </si>
  <si>
    <t>延展设计 针对已有设计的修改 包括背景板、展架、胸卡、台卡</t>
  </si>
  <si>
    <t>3-3</t>
  </si>
  <si>
    <t>PPT模板（new word)  根据已有KV进行排版及PPT模板格式</t>
  </si>
  <si>
    <t>套</t>
  </si>
  <si>
    <t>3-4</t>
  </si>
  <si>
    <t>邀请函(普通版式)（new word)  根据已有KV进行设计、排版</t>
  </si>
  <si>
    <t>张</t>
  </si>
  <si>
    <t>3-5</t>
  </si>
  <si>
    <t>易拉宝/X展架（new word)  根据已有KV进行设计、排版</t>
  </si>
  <si>
    <t>个</t>
  </si>
  <si>
    <t>3-6</t>
  </si>
  <si>
    <t>台卡（new word) 根据已有KV进行设计、排版</t>
  </si>
  <si>
    <t>4-1</t>
  </si>
  <si>
    <t>系统平台</t>
  </si>
  <si>
    <t>.Net Development(后台开发) 基础服务设施，包括满足业务需求和连续性要求的基础架构及容灾架构</t>
  </si>
  <si>
    <t>月</t>
  </si>
  <si>
    <t>4-2</t>
  </si>
  <si>
    <t>.Net Development(后台开发) 软件框架开发及数据逻辑设定</t>
  </si>
  <si>
    <t>人 /天</t>
  </si>
  <si>
    <t>4-3</t>
  </si>
  <si>
    <t>.Net Development(后台开发) 业务逻辑线定制开发，满足业务需求的从注册到使用的完整逻辑及页面架构开发</t>
  </si>
  <si>
    <t>4-4</t>
  </si>
  <si>
    <t>.Net Development(后台开发) 管理人员平台定制开发，满足管理需求的功能开发，包括审批和浏览等。</t>
  </si>
  <si>
    <t>4-5</t>
  </si>
  <si>
    <t>SIT/UAT/Functional/Test/配置/功能测试 软件测试</t>
  </si>
  <si>
    <t>5-1</t>
  </si>
  <si>
    <t>项目监控</t>
  </si>
  <si>
    <t>在项目执行前期物料、供应商、医生专家的协调，项目的监管，每个环节的梳理，工作安排</t>
  </si>
  <si>
    <t>人/小时</t>
  </si>
  <si>
    <t>5-2</t>
  </si>
  <si>
    <t>在项目执行过程中，对各个环节的统筹管理，推进进度，负责会议的质量</t>
  </si>
  <si>
    <t>6-1</t>
  </si>
  <si>
    <t>线上直播</t>
  </si>
  <si>
    <t>直播推流服务，2地线上直播推流服务</t>
  </si>
  <si>
    <t>场</t>
  </si>
  <si>
    <t>6-2</t>
  </si>
  <si>
    <t>技术人员支持、会中协助、场景切换以及会议界面调整</t>
  </si>
  <si>
    <t>6-3</t>
  </si>
  <si>
    <t>会前彩排、设备租赁、网络调试</t>
  </si>
  <si>
    <t>供应商服务费</t>
  </si>
  <si>
    <t>供应商税费</t>
  </si>
  <si>
    <t>受支持方管理费</t>
  </si>
  <si>
    <t>受支持方税费</t>
  </si>
  <si>
    <t>Total-总计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</si>
</sst>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.00_);[Red]\(0.00\)"/>
    <numFmt numFmtId="177" formatCode="0.00_ "/>
    <numFmt numFmtId="179" formatCode="[$¥-804]#,##0.00;[$¥-804]\-#,##0.00"/>
    <numFmt numFmtId="181" formatCode="0.000_ "/>
  </numFmts>
  <fonts count="20">
    <font>
      <sz val="11"/>
      <color theme="1"/>
      <name val="等线"/>
      <charset val="134"/>
      <scheme val="minor"/>
    </font>
    <font>
      <sz val="10"/>
      <color theme="1"/>
      <name val="微软雅黑"/>
      <family val="2"/>
      <charset val="134"/>
    </font>
    <font>
      <sz val="18"/>
      <name val="Trebuchet MS"/>
      <family val="2"/>
    </font>
    <font>
      <b/>
      <sz val="11"/>
      <name val="Arial"/>
      <family val="2"/>
    </font>
    <font>
      <sz val="12"/>
      <name val="Trebuchet MS"/>
      <family val="2"/>
    </font>
    <font>
      <b/>
      <sz val="11"/>
      <color rgb="FFFFFFFF"/>
      <name val="微软雅黑"/>
      <family val="2"/>
      <charset val="134"/>
    </font>
    <font>
      <b/>
      <sz val="11"/>
      <color rgb="FFFFFFFF"/>
      <name val="Calibri"/>
      <family val="2"/>
    </font>
    <font>
      <b/>
      <sz val="11"/>
      <color indexed="9"/>
      <name val="Calibri"/>
      <family val="2"/>
    </font>
    <font>
      <b/>
      <sz val="10"/>
      <name val="Trebuchet MS"/>
      <family val="2"/>
    </font>
    <font>
      <sz val="12"/>
      <name val="宋体"/>
      <family val="3"/>
      <charset val="134"/>
    </font>
    <font>
      <sz val="10"/>
      <name val="Trebuchet MS"/>
      <family val="2"/>
    </font>
    <font>
      <i/>
      <sz val="10"/>
      <color indexed="8"/>
      <name val="Trebuchet MS"/>
      <family val="2"/>
    </font>
    <font>
      <b/>
      <sz val="10"/>
      <color indexed="8"/>
      <name val="Trebuchet MS"/>
      <family val="2"/>
    </font>
    <font>
      <sz val="10"/>
      <color indexed="8"/>
      <name val="Trebuchet MS"/>
      <family val="2"/>
    </font>
    <font>
      <b/>
      <sz val="10"/>
      <color theme="1"/>
      <name val="微软雅黑"/>
      <family val="2"/>
      <charset val="134"/>
    </font>
    <font>
      <sz val="11"/>
      <name val="Arial"/>
      <family val="2"/>
    </font>
    <font>
      <b/>
      <sz val="10"/>
      <color theme="0"/>
      <name val="微软雅黑"/>
      <family val="2"/>
      <charset val="134"/>
    </font>
    <font>
      <sz val="11"/>
      <color theme="1"/>
      <name val="等线"/>
      <charset val="134"/>
      <scheme val="minor"/>
    </font>
    <font>
      <sz val="10"/>
      <name val="Verdana"/>
      <family val="2"/>
    </font>
    <font>
      <sz val="9"/>
      <name val="等线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B3B3B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8" fillId="0" borderId="0"/>
    <xf numFmtId="0" fontId="9" fillId="0" borderId="0"/>
    <xf numFmtId="179" fontId="9" fillId="0" borderId="0"/>
    <xf numFmtId="0" fontId="17" fillId="0" borderId="0"/>
    <xf numFmtId="179" fontId="9" fillId="0" borderId="0"/>
    <xf numFmtId="179" fontId="18" fillId="0" borderId="0"/>
    <xf numFmtId="43" fontId="17" fillId="0" borderId="0" applyFont="0" applyFill="0" applyBorder="0" applyAlignment="0" applyProtection="0">
      <alignment vertical="center"/>
    </xf>
    <xf numFmtId="0" fontId="17" fillId="0" borderId="0"/>
    <xf numFmtId="0" fontId="9" fillId="0" borderId="0"/>
  </cellStyleXfs>
  <cellXfs count="7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43" fontId="1" fillId="0" borderId="0" xfId="7" applyNumberFormat="1" applyFont="1" applyAlignment="1"/>
    <xf numFmtId="0" fontId="1" fillId="0" borderId="0" xfId="0" applyFont="1" applyBorder="1"/>
    <xf numFmtId="49" fontId="3" fillId="3" borderId="0" xfId="4" applyNumberFormat="1" applyFont="1" applyFill="1" applyBorder="1" applyAlignment="1">
      <alignment horizontal="left"/>
    </xf>
    <xf numFmtId="0" fontId="3" fillId="3" borderId="0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left"/>
    </xf>
    <xf numFmtId="49" fontId="4" fillId="0" borderId="0" xfId="2" applyNumberFormat="1" applyFont="1" applyBorder="1"/>
    <xf numFmtId="0" fontId="4" fillId="0" borderId="0" xfId="2" applyFont="1" applyBorder="1" applyAlignment="1">
      <alignment horizontal="center" vertical="center"/>
    </xf>
    <xf numFmtId="0" fontId="4" fillId="0" borderId="0" xfId="2" applyFont="1" applyBorder="1"/>
    <xf numFmtId="49" fontId="5" fillId="4" borderId="0" xfId="0" applyNumberFormat="1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49" fontId="0" fillId="0" borderId="0" xfId="0" applyNumberFormat="1" applyBorder="1"/>
    <xf numFmtId="0" fontId="7" fillId="4" borderId="0" xfId="0" applyFont="1" applyFill="1" applyBorder="1" applyAlignment="1">
      <alignment horizontal="right"/>
    </xf>
    <xf numFmtId="0" fontId="0" fillId="0" borderId="0" xfId="0" applyBorder="1"/>
    <xf numFmtId="0" fontId="0" fillId="0" borderId="0" xfId="0" applyFont="1" applyFill="1" applyBorder="1" applyAlignment="1"/>
    <xf numFmtId="0" fontId="0" fillId="0" borderId="0" xfId="0" applyFont="1"/>
    <xf numFmtId="0" fontId="0" fillId="0" borderId="0" xfId="0" applyFont="1" applyBorder="1"/>
    <xf numFmtId="0" fontId="0" fillId="0" borderId="0" xfId="0" applyAlignment="1">
      <alignment wrapText="1"/>
    </xf>
    <xf numFmtId="49" fontId="8" fillId="5" borderId="1" xfId="6" applyNumberFormat="1" applyFont="1" applyFill="1" applyBorder="1" applyAlignment="1" applyProtection="1">
      <alignment horizontal="left" vertical="center"/>
      <protection locked="0"/>
    </xf>
    <xf numFmtId="49" fontId="8" fillId="5" borderId="1" xfId="6" applyNumberFormat="1" applyFont="1" applyFill="1" applyBorder="1" applyAlignment="1" applyProtection="1">
      <alignment horizontal="center" vertical="center"/>
      <protection locked="0"/>
    </xf>
    <xf numFmtId="49" fontId="8" fillId="5" borderId="2" xfId="6" applyNumberFormat="1" applyFont="1" applyFill="1" applyBorder="1" applyAlignment="1" applyProtection="1">
      <alignment vertical="center"/>
      <protection locked="0"/>
    </xf>
    <xf numFmtId="179" fontId="8" fillId="5" borderId="2" xfId="6" applyFont="1" applyFill="1" applyBorder="1" applyAlignment="1" applyProtection="1">
      <alignment horizontal="center" vertical="center"/>
      <protection locked="0"/>
    </xf>
    <xf numFmtId="179" fontId="9" fillId="5" borderId="2" xfId="5" applyFill="1" applyBorder="1" applyAlignment="1">
      <alignment vertical="center"/>
    </xf>
    <xf numFmtId="49" fontId="8" fillId="5" borderId="2" xfId="6" applyNumberFormat="1" applyFont="1" applyFill="1" applyBorder="1" applyAlignment="1" applyProtection="1">
      <alignment horizontal="left" vertical="center"/>
      <protection locked="0"/>
    </xf>
    <xf numFmtId="179" fontId="10" fillId="5" borderId="2" xfId="3" applyFont="1" applyFill="1" applyBorder="1" applyAlignment="1" applyProtection="1">
      <alignment horizontal="center"/>
      <protection locked="0"/>
    </xf>
    <xf numFmtId="179" fontId="11" fillId="5" borderId="2" xfId="6" applyFont="1" applyFill="1" applyBorder="1" applyAlignment="1" applyProtection="1">
      <alignment horizontal="left"/>
      <protection locked="0"/>
    </xf>
    <xf numFmtId="0" fontId="7" fillId="4" borderId="2" xfId="0" applyFont="1" applyFill="1" applyBorder="1" applyAlignment="1">
      <alignment horizontal="right"/>
    </xf>
    <xf numFmtId="0" fontId="1" fillId="0" borderId="0" xfId="0" applyFont="1" applyFill="1" applyBorder="1"/>
    <xf numFmtId="0" fontId="4" fillId="0" borderId="0" xfId="2" applyFont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10" fontId="12" fillId="5" borderId="1" xfId="6" applyNumberFormat="1" applyFont="1" applyFill="1" applyBorder="1" applyAlignment="1" applyProtection="1">
      <alignment horizontal="left" vertical="center" wrapText="1"/>
      <protection locked="0"/>
    </xf>
    <xf numFmtId="179" fontId="12" fillId="5" borderId="1" xfId="6" applyFont="1" applyFill="1" applyBorder="1" applyAlignment="1" applyProtection="1">
      <alignment horizontal="center" vertical="center" wrapText="1"/>
      <protection locked="0"/>
    </xf>
    <xf numFmtId="176" fontId="12" fillId="5" borderId="1" xfId="6" applyNumberFormat="1" applyFont="1" applyFill="1" applyBorder="1" applyAlignment="1" applyProtection="1">
      <alignment horizontal="left" vertical="center" wrapText="1"/>
      <protection locked="0"/>
    </xf>
    <xf numFmtId="10" fontId="12" fillId="5" borderId="2" xfId="6" applyNumberFormat="1" applyFont="1" applyFill="1" applyBorder="1" applyAlignment="1" applyProtection="1">
      <alignment horizontal="left" vertical="center" wrapText="1"/>
      <protection locked="0"/>
    </xf>
    <xf numFmtId="179" fontId="12" fillId="5" borderId="2" xfId="6" applyFont="1" applyFill="1" applyBorder="1" applyAlignment="1" applyProtection="1">
      <alignment horizontal="center" vertical="center" wrapText="1"/>
      <protection locked="0"/>
    </xf>
    <xf numFmtId="176" fontId="12" fillId="5" borderId="2" xfId="6" applyNumberFormat="1" applyFont="1" applyFill="1" applyBorder="1" applyAlignment="1" applyProtection="1">
      <alignment horizontal="left" vertical="center" wrapText="1"/>
      <protection locked="0"/>
    </xf>
    <xf numFmtId="10" fontId="8" fillId="5" borderId="2" xfId="3" applyNumberFormat="1" applyFont="1" applyFill="1" applyBorder="1" applyAlignment="1" applyProtection="1">
      <alignment horizontal="left" vertical="center" wrapText="1"/>
      <protection locked="0"/>
    </xf>
    <xf numFmtId="179" fontId="10" fillId="5" borderId="2" xfId="6" applyFont="1" applyFill="1" applyBorder="1" applyAlignment="1" applyProtection="1">
      <alignment horizontal="center" vertical="center" wrapText="1"/>
      <protection locked="0"/>
    </xf>
    <xf numFmtId="176" fontId="10" fillId="5" borderId="2" xfId="6" applyNumberFormat="1" applyFont="1" applyFill="1" applyBorder="1" applyAlignment="1" applyProtection="1">
      <alignment horizontal="center" vertical="center" wrapText="1"/>
      <protection locked="0"/>
    </xf>
    <xf numFmtId="179" fontId="13" fillId="5" borderId="2" xfId="6" applyFont="1" applyFill="1" applyBorder="1" applyAlignment="1" applyProtection="1">
      <alignment horizontal="center" vertical="center" wrapText="1"/>
      <protection locked="0"/>
    </xf>
    <xf numFmtId="176" fontId="13" fillId="5" borderId="2" xfId="6" applyNumberFormat="1" applyFont="1" applyFill="1" applyBorder="1" applyAlignment="1" applyProtection="1">
      <alignment horizontal="center" vertical="center" wrapText="1"/>
      <protection locked="0"/>
    </xf>
    <xf numFmtId="43" fontId="1" fillId="0" borderId="0" xfId="7" applyNumberFormat="1" applyFont="1" applyFill="1" applyBorder="1" applyAlignment="1">
      <alignment horizontal="left"/>
    </xf>
    <xf numFmtId="43" fontId="1" fillId="0" borderId="0" xfId="7" applyNumberFormat="1" applyFont="1" applyFill="1" applyBorder="1" applyAlignment="1"/>
    <xf numFmtId="177" fontId="14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81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5" fillId="3" borderId="0" xfId="9" applyFont="1" applyFill="1" applyBorder="1" applyAlignment="1">
      <alignment horizontal="left"/>
    </xf>
    <xf numFmtId="0" fontId="10" fillId="0" borderId="0" xfId="2" applyFont="1" applyBorder="1" applyAlignment="1">
      <alignment vertical="center"/>
    </xf>
    <xf numFmtId="4" fontId="4" fillId="0" borderId="0" xfId="2" applyNumberFormat="1" applyFont="1" applyBorder="1"/>
    <xf numFmtId="0" fontId="16" fillId="0" borderId="0" xfId="0" applyFont="1" applyFill="1" applyBorder="1" applyAlignment="1">
      <alignment horizontal="center"/>
    </xf>
    <xf numFmtId="0" fontId="7" fillId="4" borderId="0" xfId="0" applyNumberFormat="1" applyFont="1" applyFill="1" applyBorder="1" applyAlignment="1">
      <alignment horizontal="right"/>
    </xf>
    <xf numFmtId="176" fontId="13" fillId="5" borderId="2" xfId="1" applyNumberFormat="1" applyFont="1" applyFill="1" applyBorder="1" applyAlignment="1" applyProtection="1">
      <alignment horizontal="center" vertical="center"/>
      <protection locked="0"/>
    </xf>
    <xf numFmtId="179" fontId="12" fillId="5" borderId="1" xfId="6" applyFont="1" applyFill="1" applyBorder="1" applyAlignment="1" applyProtection="1">
      <alignment horizontal="left" vertical="center" wrapText="1"/>
      <protection locked="0"/>
    </xf>
    <xf numFmtId="176" fontId="10" fillId="5" borderId="3" xfId="2" applyNumberFormat="1" applyFont="1" applyFill="1" applyBorder="1" applyAlignment="1">
      <alignment horizontal="center" vertical="center"/>
    </xf>
    <xf numFmtId="179" fontId="12" fillId="5" borderId="2" xfId="6" applyFont="1" applyFill="1" applyBorder="1" applyAlignment="1" applyProtection="1">
      <alignment horizontal="left" vertical="center" wrapText="1"/>
      <protection locked="0"/>
    </xf>
    <xf numFmtId="177" fontId="13" fillId="5" borderId="2" xfId="6" applyNumberFormat="1" applyFont="1" applyFill="1" applyBorder="1" applyAlignment="1" applyProtection="1">
      <alignment horizontal="center" vertical="center" wrapText="1"/>
      <protection locked="0"/>
    </xf>
    <xf numFmtId="177" fontId="1" fillId="0" borderId="0" xfId="0" applyNumberFormat="1" applyFont="1" applyFill="1" applyBorder="1"/>
    <xf numFmtId="0" fontId="12" fillId="5" borderId="2" xfId="6" applyNumberFormat="1" applyFont="1" applyFill="1" applyBorder="1" applyAlignment="1" applyProtection="1">
      <alignment horizontal="center" vertical="center" wrapText="1"/>
      <protection locked="0"/>
    </xf>
    <xf numFmtId="179" fontId="10" fillId="5" borderId="2" xfId="3" applyFont="1" applyFill="1" applyBorder="1" applyAlignment="1" applyProtection="1">
      <alignment horizontal="left" vertical="center"/>
      <protection locked="0"/>
    </xf>
    <xf numFmtId="177" fontId="7" fillId="4" borderId="2" xfId="0" applyNumberFormat="1" applyFont="1" applyFill="1" applyBorder="1" applyAlignment="1">
      <alignment horizontal="right"/>
    </xf>
    <xf numFmtId="49" fontId="2" fillId="2" borderId="0" xfId="2" applyNumberFormat="1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right"/>
    </xf>
    <xf numFmtId="0" fontId="7" fillId="4" borderId="0" xfId="0" applyFont="1" applyFill="1" applyBorder="1" applyAlignment="1">
      <alignment horizontal="right"/>
    </xf>
    <xf numFmtId="0" fontId="7" fillId="4" borderId="0" xfId="0" applyFont="1" applyFill="1" applyBorder="1" applyAlignment="1">
      <alignment horizontal="left"/>
    </xf>
    <xf numFmtId="49" fontId="7" fillId="4" borderId="2" xfId="0" applyNumberFormat="1" applyFont="1" applyFill="1" applyBorder="1" applyAlignment="1">
      <alignment horizontal="right"/>
    </xf>
    <xf numFmtId="0" fontId="7" fillId="4" borderId="2" xfId="0" applyFont="1" applyFill="1" applyBorder="1" applyAlignment="1">
      <alignment horizontal="right"/>
    </xf>
    <xf numFmtId="0" fontId="7" fillId="4" borderId="2" xfId="0" applyFont="1" applyFill="1" applyBorder="1" applyAlignment="1">
      <alignment horizontal="left"/>
    </xf>
  </cellXfs>
  <cellStyles count="10">
    <cellStyle name="Normal 2 2" xfId="2"/>
    <cellStyle name="Normal 2 2 2 2" xfId="9"/>
    <cellStyle name="Normal 2 3" xfId="3"/>
    <cellStyle name="Normal 4" xfId="8"/>
    <cellStyle name="Normal 6 2 2" xfId="4"/>
    <cellStyle name="Normal_Sheet1" xfId="1"/>
    <cellStyle name="Normal_Sheet1 2" xfId="6"/>
    <cellStyle name="常规" xfId="0" builtinId="0"/>
    <cellStyle name="常规 4 2 2" xfId="5"/>
    <cellStyle name="千位分隔" xfId="7" builtinId="3"/>
  </cellStyles>
  <dxfs count="13"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</dxfs>
  <tableStyles count="0" defaultTableStyle="TableStyleMedium2" defaultPivotStyle="PivotStyleLight16"/>
  <colors>
    <mruColors>
      <color rgb="FFB3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>
      <pane ySplit="1" topLeftCell="A2" activePane="bottomLeft" state="frozen"/>
      <selection pane="bottomLeft" activeCell="I33" sqref="I33"/>
    </sheetView>
  </sheetViews>
  <sheetFormatPr defaultColWidth="9" defaultRowHeight="16.5"/>
  <cols>
    <col min="1" max="1" width="5.875" style="1" customWidth="1"/>
    <col min="2" max="2" width="6" style="2" customWidth="1"/>
    <col min="3" max="3" width="17.125" style="1" customWidth="1"/>
    <col min="4" max="4" width="99.875" style="1" customWidth="1"/>
    <col min="5" max="5" width="11.375" style="3" customWidth="1"/>
    <col min="6" max="6" width="23.875" style="4" customWidth="1"/>
    <col min="7" max="7" width="6" style="1" customWidth="1"/>
    <col min="8" max="8" width="13" style="1" customWidth="1"/>
    <col min="9" max="9" width="17.375" style="1" customWidth="1"/>
    <col min="10" max="10" width="10.625" style="1" customWidth="1"/>
    <col min="11" max="11" width="9" style="1"/>
    <col min="12" max="12" width="12.375" style="1" customWidth="1"/>
    <col min="13" max="14" width="9" style="1"/>
    <col min="15" max="15" width="12" style="1" customWidth="1"/>
    <col min="16" max="16" width="10.625" style="1" customWidth="1"/>
    <col min="17" max="16384" width="9" style="1"/>
  </cols>
  <sheetData>
    <row r="1" spans="1:14" ht="47.25" customHeight="1">
      <c r="A1" s="5"/>
      <c r="B1" s="65" t="s">
        <v>0</v>
      </c>
      <c r="C1" s="66"/>
      <c r="D1" s="66"/>
      <c r="E1" s="67"/>
      <c r="F1" s="66"/>
      <c r="G1" s="66"/>
      <c r="H1" s="66"/>
      <c r="I1" s="66"/>
      <c r="J1" s="66"/>
      <c r="K1" s="30"/>
      <c r="L1" s="30"/>
      <c r="M1" s="30"/>
      <c r="N1" s="30"/>
    </row>
    <row r="2" spans="1:14">
      <c r="A2" s="5"/>
      <c r="B2" s="6"/>
      <c r="C2" s="7"/>
      <c r="D2" s="8"/>
      <c r="E2" s="8"/>
      <c r="F2" s="8"/>
      <c r="G2" s="8"/>
      <c r="H2" s="8"/>
      <c r="I2" s="51"/>
      <c r="J2" s="52"/>
      <c r="K2" s="30"/>
      <c r="L2" s="30"/>
      <c r="M2" s="30"/>
      <c r="N2" s="30"/>
    </row>
    <row r="3" spans="1:14" ht="18">
      <c r="A3" s="5"/>
      <c r="B3" s="9"/>
      <c r="C3" s="10"/>
      <c r="D3" s="11"/>
      <c r="E3" s="31"/>
      <c r="F3" s="11"/>
      <c r="G3" s="11"/>
      <c r="H3" s="11"/>
      <c r="I3" s="53"/>
      <c r="J3" s="11"/>
      <c r="K3" s="30"/>
      <c r="L3" s="30"/>
      <c r="M3" s="30"/>
      <c r="N3" s="30"/>
    </row>
    <row r="4" spans="1:14" ht="48" customHeight="1">
      <c r="A4" s="5"/>
      <c r="B4" s="12" t="s">
        <v>1</v>
      </c>
      <c r="C4" s="13" t="s">
        <v>2</v>
      </c>
      <c r="D4" s="13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54"/>
      <c r="L4" s="54"/>
      <c r="M4" s="30"/>
      <c r="N4" s="30"/>
    </row>
    <row r="5" spans="1:14">
      <c r="A5" s="5"/>
      <c r="B5" s="14" t="s">
        <v>10</v>
      </c>
      <c r="C5" t="s">
        <v>11</v>
      </c>
      <c r="D5" t="s">
        <v>12</v>
      </c>
      <c r="E5" s="33" t="s">
        <v>13</v>
      </c>
      <c r="F5">
        <v>2300</v>
      </c>
      <c r="G5">
        <v>3</v>
      </c>
      <c r="H5">
        <v>60</v>
      </c>
      <c r="I5">
        <f>H5*G5*F5</f>
        <v>414000</v>
      </c>
      <c r="J5" s="19"/>
      <c r="K5" s="30"/>
      <c r="L5" s="30"/>
      <c r="M5" s="30"/>
      <c r="N5" s="30"/>
    </row>
    <row r="6" spans="1:14">
      <c r="A6" s="5"/>
      <c r="B6" s="68" t="s">
        <v>14</v>
      </c>
      <c r="C6" s="69" t="s">
        <v>15</v>
      </c>
      <c r="D6" s="69" t="s">
        <v>15</v>
      </c>
      <c r="E6" s="70" t="s">
        <v>15</v>
      </c>
      <c r="F6" s="69"/>
      <c r="G6" s="69" t="s">
        <v>15</v>
      </c>
      <c r="H6" s="15" t="s">
        <v>15</v>
      </c>
      <c r="I6" s="55">
        <f>SUM(I5:I5)</f>
        <v>414000</v>
      </c>
      <c r="J6" s="15" t="s">
        <v>15</v>
      </c>
      <c r="K6" s="30"/>
      <c r="L6" s="30"/>
      <c r="M6" s="30"/>
      <c r="N6" s="30"/>
    </row>
    <row r="7" spans="1:14">
      <c r="A7" s="5"/>
      <c r="B7" s="14" t="s">
        <v>16</v>
      </c>
      <c r="C7" t="s">
        <v>17</v>
      </c>
      <c r="D7" t="s">
        <v>18</v>
      </c>
      <c r="E7" s="33" t="s">
        <v>13</v>
      </c>
      <c r="F7">
        <v>200</v>
      </c>
      <c r="G7">
        <v>20</v>
      </c>
      <c r="H7">
        <v>60</v>
      </c>
      <c r="I7">
        <f>H7*G7*F7</f>
        <v>240000</v>
      </c>
      <c r="J7" s="19"/>
      <c r="K7" s="30"/>
      <c r="L7" s="30"/>
      <c r="M7" s="30"/>
      <c r="N7" s="30"/>
    </row>
    <row r="8" spans="1:14">
      <c r="A8" s="5"/>
      <c r="B8" s="68" t="s">
        <v>14</v>
      </c>
      <c r="C8" s="69" t="s">
        <v>15</v>
      </c>
      <c r="D8" s="69" t="s">
        <v>15</v>
      </c>
      <c r="E8" s="70" t="s">
        <v>15</v>
      </c>
      <c r="F8" s="69"/>
      <c r="G8" s="69" t="s">
        <v>15</v>
      </c>
      <c r="H8" s="15" t="s">
        <v>15</v>
      </c>
      <c r="I8" s="55">
        <f>SUM(I7:I7)</f>
        <v>240000</v>
      </c>
      <c r="J8" s="15" t="s">
        <v>15</v>
      </c>
      <c r="K8" s="30"/>
      <c r="L8" s="30"/>
      <c r="M8" s="30"/>
      <c r="N8" s="30"/>
    </row>
    <row r="9" spans="1:14">
      <c r="A9" s="5"/>
      <c r="B9" s="14" t="s">
        <v>19</v>
      </c>
      <c r="C9" s="16" t="s">
        <v>20</v>
      </c>
      <c r="D9" s="17" t="s">
        <v>21</v>
      </c>
      <c r="E9" s="33" t="s">
        <v>22</v>
      </c>
      <c r="F9">
        <v>6000</v>
      </c>
      <c r="G9">
        <v>1</v>
      </c>
      <c r="H9">
        <v>1</v>
      </c>
      <c r="I9" s="17">
        <f t="shared" ref="I9:I14" si="0">H9*G9*F9</f>
        <v>6000</v>
      </c>
      <c r="J9" s="16" t="s">
        <v>15</v>
      </c>
      <c r="K9" s="30"/>
      <c r="L9" s="30"/>
      <c r="M9" s="30"/>
      <c r="N9" s="30"/>
    </row>
    <row r="10" spans="1:14">
      <c r="A10" s="5"/>
      <c r="B10" s="14" t="s">
        <v>23</v>
      </c>
      <c r="C10" s="16" t="s">
        <v>20</v>
      </c>
      <c r="D10" s="18" t="s">
        <v>24</v>
      </c>
      <c r="E10" s="33" t="s">
        <v>22</v>
      </c>
      <c r="F10">
        <v>800</v>
      </c>
      <c r="G10">
        <v>1</v>
      </c>
      <c r="H10">
        <v>1</v>
      </c>
      <c r="I10" s="17">
        <f t="shared" si="0"/>
        <v>800</v>
      </c>
      <c r="J10" s="16" t="s">
        <v>15</v>
      </c>
      <c r="K10" s="30"/>
      <c r="L10" s="30"/>
      <c r="M10" s="30"/>
      <c r="N10" s="30"/>
    </row>
    <row r="11" spans="1:14">
      <c r="A11" s="5"/>
      <c r="B11" s="14" t="s">
        <v>25</v>
      </c>
      <c r="C11" s="16" t="s">
        <v>20</v>
      </c>
      <c r="D11" s="18" t="s">
        <v>26</v>
      </c>
      <c r="E11" s="33" t="s">
        <v>27</v>
      </c>
      <c r="F11">
        <v>500</v>
      </c>
      <c r="G11">
        <v>1</v>
      </c>
      <c r="H11">
        <v>1</v>
      </c>
      <c r="I11" s="17">
        <f t="shared" si="0"/>
        <v>500</v>
      </c>
      <c r="J11" s="16" t="s">
        <v>15</v>
      </c>
      <c r="K11" s="30"/>
      <c r="L11" s="30"/>
      <c r="M11" s="30"/>
      <c r="N11" s="30"/>
    </row>
    <row r="12" spans="1:14">
      <c r="A12" s="5"/>
      <c r="B12" s="14" t="s">
        <v>28</v>
      </c>
      <c r="C12" s="16" t="s">
        <v>20</v>
      </c>
      <c r="D12" s="18" t="s">
        <v>29</v>
      </c>
      <c r="E12" s="33" t="s">
        <v>30</v>
      </c>
      <c r="F12">
        <v>100</v>
      </c>
      <c r="G12">
        <v>1</v>
      </c>
      <c r="H12">
        <v>60</v>
      </c>
      <c r="I12" s="17">
        <f t="shared" si="0"/>
        <v>6000</v>
      </c>
      <c r="J12" s="16" t="s">
        <v>15</v>
      </c>
      <c r="K12" s="30"/>
      <c r="L12" s="30"/>
      <c r="M12" s="30"/>
      <c r="N12" s="30"/>
    </row>
    <row r="13" spans="1:14">
      <c r="A13" s="5"/>
      <c r="B13" s="14" t="s">
        <v>31</v>
      </c>
      <c r="C13" s="16" t="s">
        <v>20</v>
      </c>
      <c r="D13" s="18" t="s">
        <v>32</v>
      </c>
      <c r="E13" s="33" t="s">
        <v>33</v>
      </c>
      <c r="F13">
        <v>100</v>
      </c>
      <c r="G13">
        <v>2</v>
      </c>
      <c r="H13">
        <v>60</v>
      </c>
      <c r="I13" s="17">
        <f t="shared" si="0"/>
        <v>12000</v>
      </c>
      <c r="J13" s="16" t="s">
        <v>15</v>
      </c>
      <c r="K13" s="30"/>
      <c r="L13" s="30"/>
      <c r="M13" s="30"/>
      <c r="N13" s="30"/>
    </row>
    <row r="14" spans="1:14">
      <c r="A14" s="5"/>
      <c r="B14" s="14" t="s">
        <v>34</v>
      </c>
      <c r="C14" s="16" t="s">
        <v>20</v>
      </c>
      <c r="D14" s="18" t="s">
        <v>35</v>
      </c>
      <c r="E14" s="33" t="s">
        <v>30</v>
      </c>
      <c r="F14">
        <v>10</v>
      </c>
      <c r="G14">
        <v>3</v>
      </c>
      <c r="H14">
        <v>60</v>
      </c>
      <c r="I14" s="17">
        <f t="shared" si="0"/>
        <v>1800</v>
      </c>
      <c r="J14" s="16" t="s">
        <v>15</v>
      </c>
      <c r="K14" s="30"/>
      <c r="L14" s="30"/>
      <c r="M14" s="30"/>
      <c r="N14" s="30"/>
    </row>
    <row r="15" spans="1:14">
      <c r="A15" s="5"/>
      <c r="B15" s="68" t="s">
        <v>14</v>
      </c>
      <c r="C15" s="69" t="s">
        <v>15</v>
      </c>
      <c r="D15" s="69" t="s">
        <v>15</v>
      </c>
      <c r="E15" s="70" t="s">
        <v>15</v>
      </c>
      <c r="F15" s="69"/>
      <c r="G15" s="69" t="s">
        <v>15</v>
      </c>
      <c r="H15" s="15" t="s">
        <v>15</v>
      </c>
      <c r="I15" s="55">
        <f>SUM(I9:I14)</f>
        <v>27100</v>
      </c>
      <c r="J15" s="15" t="s">
        <v>15</v>
      </c>
      <c r="K15" s="30"/>
      <c r="L15" s="30"/>
      <c r="M15" s="30"/>
      <c r="N15" s="30"/>
    </row>
    <row r="16" spans="1:14">
      <c r="A16" s="5"/>
      <c r="B16" s="14" t="s">
        <v>36</v>
      </c>
      <c r="C16" s="19" t="s">
        <v>37</v>
      </c>
      <c r="D16" t="s">
        <v>38</v>
      </c>
      <c r="E16" s="33" t="s">
        <v>39</v>
      </c>
      <c r="F16">
        <v>1600</v>
      </c>
      <c r="G16" s="17">
        <v>1</v>
      </c>
      <c r="H16" s="17">
        <v>12</v>
      </c>
      <c r="I16" s="17">
        <f>H16*G16*F16</f>
        <v>19200</v>
      </c>
      <c r="J16" s="16" t="s">
        <v>15</v>
      </c>
      <c r="K16" s="30"/>
      <c r="L16" s="30"/>
      <c r="M16" s="30"/>
      <c r="N16" s="30"/>
    </row>
    <row r="17" spans="1:16">
      <c r="A17" s="5"/>
      <c r="B17" s="14" t="s">
        <v>40</v>
      </c>
      <c r="C17" s="19" t="s">
        <v>37</v>
      </c>
      <c r="D17" t="s">
        <v>41</v>
      </c>
      <c r="E17" s="33" t="s">
        <v>42</v>
      </c>
      <c r="F17">
        <v>2000</v>
      </c>
      <c r="G17">
        <v>6</v>
      </c>
      <c r="H17">
        <v>1</v>
      </c>
      <c r="I17" s="17">
        <f>H17*G17*F17</f>
        <v>12000</v>
      </c>
      <c r="J17" s="16"/>
      <c r="K17" s="30"/>
      <c r="L17" s="30"/>
      <c r="M17" s="30"/>
      <c r="N17" s="30"/>
    </row>
    <row r="18" spans="1:16">
      <c r="A18" s="5"/>
      <c r="B18" s="14" t="s">
        <v>43</v>
      </c>
      <c r="C18" s="19" t="s">
        <v>37</v>
      </c>
      <c r="D18" s="20" t="s">
        <v>44</v>
      </c>
      <c r="E18" s="33" t="s">
        <v>42</v>
      </c>
      <c r="F18">
        <v>2000</v>
      </c>
      <c r="G18">
        <v>8</v>
      </c>
      <c r="H18">
        <v>1</v>
      </c>
      <c r="I18" s="17">
        <f>H18*G18*F18</f>
        <v>16000</v>
      </c>
      <c r="J18" s="16"/>
      <c r="K18" s="30"/>
      <c r="L18" s="30"/>
      <c r="M18" s="30"/>
      <c r="N18" s="30"/>
    </row>
    <row r="19" spans="1:16">
      <c r="A19" s="5"/>
      <c r="B19" s="14" t="s">
        <v>45</v>
      </c>
      <c r="C19" s="19" t="s">
        <v>37</v>
      </c>
      <c r="D19" s="18" t="s">
        <v>46</v>
      </c>
      <c r="E19" s="33" t="s">
        <v>42</v>
      </c>
      <c r="F19">
        <v>2000</v>
      </c>
      <c r="G19">
        <v>5</v>
      </c>
      <c r="H19">
        <v>1</v>
      </c>
      <c r="I19" s="17">
        <f>H19*G19*F19</f>
        <v>10000</v>
      </c>
      <c r="J19" s="16"/>
      <c r="K19" s="30"/>
      <c r="L19" s="30"/>
      <c r="M19" s="30"/>
      <c r="N19" s="30"/>
    </row>
    <row r="20" spans="1:16">
      <c r="A20" s="5"/>
      <c r="B20" s="14" t="s">
        <v>47</v>
      </c>
      <c r="C20" s="19" t="s">
        <v>37</v>
      </c>
      <c r="D20" s="18" t="s">
        <v>48</v>
      </c>
      <c r="E20" s="33" t="s">
        <v>42</v>
      </c>
      <c r="F20">
        <v>1400</v>
      </c>
      <c r="G20">
        <v>2</v>
      </c>
      <c r="H20">
        <v>1</v>
      </c>
      <c r="I20" s="17">
        <f t="shared" ref="I20:I27" si="1">H20*G20*F20</f>
        <v>2800</v>
      </c>
      <c r="J20" s="16"/>
      <c r="K20" s="30"/>
      <c r="L20" s="30"/>
      <c r="M20" s="30"/>
      <c r="N20" s="30"/>
    </row>
    <row r="21" spans="1:16">
      <c r="A21" s="5"/>
      <c r="B21" s="68" t="s">
        <v>14</v>
      </c>
      <c r="C21" s="69" t="s">
        <v>15</v>
      </c>
      <c r="D21" s="69" t="s">
        <v>15</v>
      </c>
      <c r="E21" s="70" t="s">
        <v>15</v>
      </c>
      <c r="F21" s="69"/>
      <c r="G21" s="69" t="s">
        <v>15</v>
      </c>
      <c r="H21" s="15" t="s">
        <v>15</v>
      </c>
      <c r="I21" s="55">
        <f>SUM(I16:I20)</f>
        <v>60000</v>
      </c>
      <c r="J21" s="15" t="s">
        <v>15</v>
      </c>
      <c r="K21" s="30"/>
      <c r="L21" s="30"/>
      <c r="M21" s="30"/>
      <c r="N21" s="30"/>
    </row>
    <row r="22" spans="1:16">
      <c r="A22" s="5"/>
      <c r="B22" s="14" t="s">
        <v>49</v>
      </c>
      <c r="C22" s="16" t="s">
        <v>50</v>
      </c>
      <c r="D22" t="s">
        <v>51</v>
      </c>
      <c r="E22" s="33" t="s">
        <v>52</v>
      </c>
      <c r="F22">
        <v>100</v>
      </c>
      <c r="G22">
        <v>2</v>
      </c>
      <c r="H22">
        <v>60</v>
      </c>
      <c r="I22" s="17">
        <f t="shared" si="1"/>
        <v>12000</v>
      </c>
      <c r="J22" s="16" t="s">
        <v>15</v>
      </c>
      <c r="K22" s="30"/>
      <c r="L22" s="30"/>
      <c r="M22" s="30"/>
      <c r="N22" s="30"/>
    </row>
    <row r="23" spans="1:16">
      <c r="A23" s="5"/>
      <c r="B23" s="14" t="s">
        <v>53</v>
      </c>
      <c r="C23" s="16" t="s">
        <v>50</v>
      </c>
      <c r="D23" t="s">
        <v>54</v>
      </c>
      <c r="E23" s="33" t="s">
        <v>52</v>
      </c>
      <c r="F23">
        <v>100</v>
      </c>
      <c r="G23">
        <v>2</v>
      </c>
      <c r="H23">
        <v>60</v>
      </c>
      <c r="I23" s="17">
        <f t="shared" si="1"/>
        <v>12000</v>
      </c>
      <c r="J23" s="16" t="s">
        <v>15</v>
      </c>
      <c r="K23" s="30"/>
      <c r="L23" s="30"/>
      <c r="M23" s="30"/>
      <c r="N23" s="30"/>
    </row>
    <row r="24" spans="1:16">
      <c r="A24" s="5"/>
      <c r="B24" s="68" t="s">
        <v>14</v>
      </c>
      <c r="C24" s="69" t="s">
        <v>15</v>
      </c>
      <c r="D24" s="69" t="s">
        <v>15</v>
      </c>
      <c r="E24" s="70" t="s">
        <v>15</v>
      </c>
      <c r="F24" s="69"/>
      <c r="G24" s="69" t="s">
        <v>15</v>
      </c>
      <c r="H24" s="15" t="s">
        <v>15</v>
      </c>
      <c r="I24" s="55">
        <f>SUM(I22:I23)</f>
        <v>24000</v>
      </c>
      <c r="J24" s="15" t="s">
        <v>15</v>
      </c>
      <c r="K24" s="30"/>
      <c r="L24" s="30"/>
      <c r="M24" s="30"/>
      <c r="N24" s="30"/>
    </row>
    <row r="25" spans="1:16">
      <c r="A25" s="5"/>
      <c r="B25" s="14" t="s">
        <v>55</v>
      </c>
      <c r="C25" t="s">
        <v>56</v>
      </c>
      <c r="D25" s="18" t="s">
        <v>57</v>
      </c>
      <c r="E25" s="33" t="s">
        <v>58</v>
      </c>
      <c r="F25">
        <v>1500</v>
      </c>
      <c r="G25">
        <v>1</v>
      </c>
      <c r="H25">
        <v>60</v>
      </c>
      <c r="I25">
        <f t="shared" si="1"/>
        <v>90000</v>
      </c>
      <c r="J25" s="16" t="s">
        <v>15</v>
      </c>
      <c r="K25" s="30"/>
      <c r="L25" s="30"/>
      <c r="M25" s="30"/>
      <c r="N25" s="30"/>
    </row>
    <row r="26" spans="1:16">
      <c r="A26" s="5"/>
      <c r="B26" s="14" t="s">
        <v>59</v>
      </c>
      <c r="C26" t="s">
        <v>56</v>
      </c>
      <c r="D26" s="18" t="s">
        <v>60</v>
      </c>
      <c r="E26" s="33" t="s">
        <v>58</v>
      </c>
      <c r="F26">
        <v>1500</v>
      </c>
      <c r="G26">
        <v>1</v>
      </c>
      <c r="H26">
        <v>60</v>
      </c>
      <c r="I26">
        <f t="shared" si="1"/>
        <v>90000</v>
      </c>
      <c r="J26" s="16" t="s">
        <v>15</v>
      </c>
      <c r="K26" s="30"/>
      <c r="L26" s="30"/>
      <c r="M26" s="30"/>
      <c r="N26" s="30"/>
    </row>
    <row r="27" spans="1:16">
      <c r="A27" s="5"/>
      <c r="B27" s="14" t="s">
        <v>61</v>
      </c>
      <c r="C27" t="s">
        <v>56</v>
      </c>
      <c r="D27" s="18" t="s">
        <v>62</v>
      </c>
      <c r="E27" s="33" t="s">
        <v>58</v>
      </c>
      <c r="F27">
        <v>1000</v>
      </c>
      <c r="G27">
        <v>1</v>
      </c>
      <c r="H27">
        <v>60</v>
      </c>
      <c r="I27">
        <f t="shared" si="1"/>
        <v>60000</v>
      </c>
      <c r="J27" s="16" t="s">
        <v>15</v>
      </c>
      <c r="K27" s="30"/>
      <c r="L27" s="30"/>
      <c r="M27" s="30"/>
      <c r="N27" s="30"/>
    </row>
    <row r="28" spans="1:16">
      <c r="A28" s="5"/>
      <c r="B28" s="68" t="s">
        <v>14</v>
      </c>
      <c r="C28" s="69" t="s">
        <v>15</v>
      </c>
      <c r="D28" s="69" t="s">
        <v>15</v>
      </c>
      <c r="E28" s="70" t="s">
        <v>15</v>
      </c>
      <c r="F28" s="69"/>
      <c r="G28" s="69" t="s">
        <v>15</v>
      </c>
      <c r="H28" s="15" t="s">
        <v>15</v>
      </c>
      <c r="I28" s="55">
        <f>SUM(I25:I27)</f>
        <v>240000</v>
      </c>
      <c r="J28" s="15" t="s">
        <v>15</v>
      </c>
      <c r="K28" s="30"/>
      <c r="L28" s="30"/>
      <c r="M28" s="30"/>
      <c r="N28" s="30"/>
    </row>
    <row r="29" spans="1:16">
      <c r="B29" s="21" t="s">
        <v>63</v>
      </c>
      <c r="C29" s="22"/>
      <c r="D29" s="21"/>
      <c r="E29" s="34">
        <v>0.08</v>
      </c>
      <c r="F29" s="35"/>
      <c r="G29" s="36"/>
      <c r="H29" s="36"/>
      <c r="I29" s="56">
        <f>(I28+I24+I21+I15+I8+I6)*E29</f>
        <v>80408</v>
      </c>
      <c r="J29" s="57"/>
      <c r="K29" s="30"/>
      <c r="L29" s="30"/>
      <c r="M29" s="30"/>
      <c r="N29" s="30"/>
    </row>
    <row r="30" spans="1:16">
      <c r="B30" s="23" t="s">
        <v>64</v>
      </c>
      <c r="C30" s="24"/>
      <c r="D30" s="25"/>
      <c r="E30" s="37">
        <v>0.06</v>
      </c>
      <c r="F30" s="38"/>
      <c r="G30" s="39"/>
      <c r="H30" s="39"/>
      <c r="I30" s="58">
        <f>(I28+I24+I21+I15+I8+I6+I29)*E30</f>
        <v>65130.479999999996</v>
      </c>
      <c r="J30" s="59"/>
      <c r="K30" s="30"/>
      <c r="L30" s="30"/>
      <c r="M30" s="30"/>
      <c r="N30" s="30"/>
      <c r="O30" s="4"/>
      <c r="P30" s="4"/>
    </row>
    <row r="31" spans="1:16">
      <c r="B31" s="26" t="s">
        <v>65</v>
      </c>
      <c r="C31" s="24"/>
      <c r="D31" s="27"/>
      <c r="E31" s="40">
        <v>0.08</v>
      </c>
      <c r="F31" s="41"/>
      <c r="G31" s="42"/>
      <c r="H31" s="42"/>
      <c r="I31" s="60">
        <v>0</v>
      </c>
      <c r="J31" s="27"/>
      <c r="K31" s="30"/>
      <c r="L31" s="61"/>
      <c r="M31" s="30"/>
      <c r="N31" s="30"/>
      <c r="P31" s="4"/>
    </row>
    <row r="32" spans="1:16">
      <c r="B32" s="26" t="s">
        <v>66</v>
      </c>
      <c r="C32" s="24"/>
      <c r="D32" s="28"/>
      <c r="E32" s="37">
        <v>0</v>
      </c>
      <c r="F32" s="43"/>
      <c r="G32" s="44"/>
      <c r="H32" s="44"/>
      <c r="I32" s="62">
        <v>0</v>
      </c>
      <c r="J32" s="63"/>
      <c r="K32" s="30"/>
      <c r="L32" s="30"/>
      <c r="M32" s="30"/>
      <c r="N32" s="30"/>
      <c r="P32" s="4"/>
    </row>
    <row r="33" spans="2:15">
      <c r="B33" s="71" t="s">
        <v>67</v>
      </c>
      <c r="C33" s="72"/>
      <c r="D33" s="72"/>
      <c r="E33" s="73"/>
      <c r="F33" s="72"/>
      <c r="G33" s="72"/>
      <c r="H33" s="29"/>
      <c r="I33" s="64">
        <v>1164446.1399999999</v>
      </c>
      <c r="J33" s="29"/>
      <c r="K33" s="30"/>
      <c r="L33" s="30"/>
      <c r="M33" s="30"/>
      <c r="N33" s="30"/>
    </row>
    <row r="34" spans="2:15">
      <c r="C34" s="30"/>
      <c r="D34" s="30"/>
      <c r="E34" s="45"/>
      <c r="F34" s="46"/>
      <c r="G34" s="30"/>
      <c r="H34" s="47"/>
      <c r="I34" s="50"/>
      <c r="J34" s="30"/>
      <c r="K34" s="30"/>
      <c r="L34" s="30"/>
      <c r="M34" s="30"/>
      <c r="N34" s="30"/>
      <c r="O34" s="30"/>
    </row>
    <row r="35" spans="2:15">
      <c r="C35" s="30"/>
      <c r="D35" s="30"/>
      <c r="E35" s="48"/>
      <c r="F35" s="46"/>
      <c r="G35" s="30"/>
      <c r="H35" s="49"/>
      <c r="I35" s="50"/>
      <c r="J35" s="30"/>
      <c r="K35" s="30"/>
      <c r="L35" s="30"/>
      <c r="M35" s="30"/>
      <c r="N35" s="30"/>
      <c r="O35" s="30"/>
    </row>
    <row r="36" spans="2:15">
      <c r="C36" s="30"/>
      <c r="D36" s="30"/>
      <c r="E36" s="48"/>
      <c r="F36" s="46"/>
      <c r="G36" s="30"/>
      <c r="H36" s="50"/>
      <c r="I36" s="50"/>
      <c r="J36" s="30"/>
      <c r="K36" s="30"/>
      <c r="L36" s="30"/>
      <c r="M36" s="30"/>
      <c r="N36" s="30"/>
      <c r="O36" s="30"/>
    </row>
    <row r="37" spans="2:15">
      <c r="C37" s="30"/>
      <c r="D37" s="30"/>
      <c r="E37" s="48"/>
      <c r="F37" s="46"/>
      <c r="G37" s="30"/>
      <c r="H37" s="30"/>
      <c r="I37" s="30"/>
      <c r="J37" s="30"/>
      <c r="K37" s="30"/>
      <c r="L37" s="30"/>
      <c r="M37" s="30"/>
      <c r="N37" s="30"/>
      <c r="O37" s="30"/>
    </row>
    <row r="38" spans="2:15">
      <c r="C38" s="30"/>
      <c r="D38" s="30"/>
      <c r="E38" s="48"/>
      <c r="F38" s="46"/>
      <c r="G38" s="30"/>
      <c r="H38" s="30"/>
      <c r="I38" s="30"/>
      <c r="J38" s="30"/>
      <c r="K38" s="30"/>
      <c r="L38" s="30"/>
      <c r="M38" s="30"/>
      <c r="N38" s="30"/>
      <c r="O38" s="30"/>
    </row>
    <row r="39" spans="2:15">
      <c r="C39" s="30"/>
      <c r="D39" s="30"/>
      <c r="E39" s="48"/>
      <c r="F39" s="46"/>
      <c r="G39" s="30"/>
      <c r="H39" s="30"/>
      <c r="I39" s="30"/>
      <c r="J39" s="30"/>
      <c r="K39" s="30"/>
      <c r="L39" s="30"/>
      <c r="M39" s="30"/>
      <c r="N39" s="30"/>
      <c r="O39" s="30"/>
    </row>
    <row r="40" spans="2:15">
      <c r="C40" s="30"/>
      <c r="D40" s="30"/>
      <c r="E40" s="48"/>
      <c r="F40" s="46"/>
      <c r="G40" s="30"/>
      <c r="H40" s="30"/>
      <c r="I40" s="30"/>
      <c r="J40" s="30"/>
      <c r="K40" s="30"/>
      <c r="L40" s="30"/>
      <c r="M40" s="30"/>
      <c r="N40" s="30"/>
      <c r="O40" s="30"/>
    </row>
    <row r="41" spans="2:15">
      <c r="C41" s="30"/>
      <c r="D41" s="30"/>
      <c r="E41" s="48"/>
      <c r="F41" s="46"/>
      <c r="G41" s="30"/>
      <c r="H41" s="30"/>
      <c r="I41" s="30"/>
      <c r="J41" s="30"/>
      <c r="K41" s="30"/>
      <c r="L41" s="30"/>
      <c r="M41" s="30"/>
      <c r="N41" s="30"/>
      <c r="O41" s="30"/>
    </row>
  </sheetData>
  <mergeCells count="8">
    <mergeCell ref="B24:G24"/>
    <mergeCell ref="B28:G28"/>
    <mergeCell ref="B33:G33"/>
    <mergeCell ref="B1:J1"/>
    <mergeCell ref="B6:G6"/>
    <mergeCell ref="B8:G8"/>
    <mergeCell ref="B15:G15"/>
    <mergeCell ref="B21:G21"/>
  </mergeCells>
  <phoneticPr fontId="19" type="noConversion"/>
  <conditionalFormatting sqref="D5:I5">
    <cfRule type="expression" dxfId="12" priority="19">
      <formula>IF(#REF!="I. 不含第四方的项目",1,)</formula>
    </cfRule>
  </conditionalFormatting>
  <conditionalFormatting sqref="D7:I7">
    <cfRule type="expression" dxfId="11" priority="18">
      <formula>IF(#REF!="I. 不含第四方的项目",1,)</formula>
    </cfRule>
  </conditionalFormatting>
  <conditionalFormatting sqref="E23:H23">
    <cfRule type="expression" dxfId="10" priority="7">
      <formula>IF(#REF!="I. 不含第四方的项目",1,)</formula>
    </cfRule>
  </conditionalFormatting>
  <conditionalFormatting sqref="I29">
    <cfRule type="expression" dxfId="9" priority="4">
      <formula>IF(#REF!="I. 不含第四方的项目",1,)</formula>
    </cfRule>
  </conditionalFormatting>
  <conditionalFormatting sqref="I30">
    <cfRule type="expression" dxfId="8" priority="2">
      <formula>IF(#REF!="I. 不含第四方的项目",1,)</formula>
    </cfRule>
    <cfRule type="expression" dxfId="7" priority="3">
      <formula>IF(#REF!="III.含第四方的项目，HCO为增值税纳税人可开具增值税专用发票（有HCO税费而第四方税费为零）",1,)</formula>
    </cfRule>
  </conditionalFormatting>
  <conditionalFormatting sqref="D9:D14">
    <cfRule type="expression" dxfId="6" priority="17">
      <formula>IF(#REF!="I. 不含第四方的项目",1,)</formula>
    </cfRule>
  </conditionalFormatting>
  <conditionalFormatting sqref="D25:D27">
    <cfRule type="expression" dxfId="5" priority="23">
      <formula>IF(#REF!="I. 不含第四方的项目",1,)</formula>
    </cfRule>
  </conditionalFormatting>
  <conditionalFormatting sqref="E9:E14">
    <cfRule type="expression" dxfId="4" priority="16">
      <formula>IF(#REF!="I. 不含第四方的项目",1,)</formula>
    </cfRule>
  </conditionalFormatting>
  <conditionalFormatting sqref="F9:I14">
    <cfRule type="expression" dxfId="3" priority="15">
      <formula>IF(#REF!="I. 不含第四方的项目",1,)</formula>
    </cfRule>
  </conditionalFormatting>
  <conditionalFormatting sqref="E16:I20">
    <cfRule type="expression" dxfId="2" priority="8">
      <formula>IF(#REF!="I. 不含第四方的项目",1,)</formula>
    </cfRule>
  </conditionalFormatting>
  <conditionalFormatting sqref="E22:I22 I23">
    <cfRule type="expression" dxfId="1" priority="1">
      <formula>IF(#REF!="I. 不含第四方的项目",1,)</formula>
    </cfRule>
  </conditionalFormatting>
  <conditionalFormatting sqref="F25:I27">
    <cfRule type="expression" dxfId="0" priority="5">
      <formula>IF(#REF!="I. 不含第四方的项目",1,)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stamp0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Harry (RGP)</dc:creator>
  <cp:lastModifiedBy>UBSS275 黄佳琪 Icey Huang</cp:lastModifiedBy>
  <dcterms:created xsi:type="dcterms:W3CDTF">2015-06-07T02:17:00Z</dcterms:created>
  <dcterms:modified xsi:type="dcterms:W3CDTF">2024-03-08T04:23:13Z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0AD6D55B95A24286A8B4F6346E010E4C</vt:lpwstr>
  </property>
  <property fmtid="{D5CDD505-2E9C-101B-9397-08002B2CF9AE}" pid="3" name="KSOProductBuildVer">
    <vt:lpwstr>2052-3.9.4.6398</vt:lpwstr>
  </property>
</Properties>
</file>