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ona.liu\Desktop\ALL\二-比稿项目\13.2022美纳里尼必利劲幻灯制作项目\"/>
    </mc:Choice>
  </mc:AlternateContent>
  <bookViews>
    <workbookView xWindow="0" yWindow="0" windowWidth="19200" windowHeight="7130"/>
  </bookViews>
  <sheets>
    <sheet name="报价单 " sheetId="5" r:id="rId1"/>
  </sheets>
  <calcPr calcId="152511"/>
</workbook>
</file>

<file path=xl/calcChain.xml><?xml version="1.0" encoding="utf-8"?>
<calcChain xmlns="http://schemas.openxmlformats.org/spreadsheetml/2006/main">
  <c r="C8" i="5" l="1"/>
  <c r="H16" i="5" l="1"/>
  <c r="H15" i="5"/>
  <c r="H17" i="5" s="1"/>
  <c r="H13" i="5"/>
  <c r="H12" i="5"/>
  <c r="H14" i="5" s="1"/>
  <c r="H18" i="5" s="1"/>
  <c r="B6" i="5"/>
  <c r="B5" i="5"/>
  <c r="H20" i="5" l="1"/>
  <c r="C6" i="5" s="1"/>
  <c r="C5" i="5"/>
  <c r="C7" i="5" l="1"/>
  <c r="H21" i="5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10" authorId="0" shape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10" authorId="0" shape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10" authorId="1" shapeId="0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<sst xmlns="http://schemas.openxmlformats.org/spreadsheetml/2006/main" count="38" uniqueCount="30">
  <si>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</si>
  <si>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</si>
  <si>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</si>
  <si>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</si>
  <si>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</si>
  <si>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2</t>
  </si>
  <si>
    <t>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</si>
  <si>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</si>
  <si>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</si>
  <si>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</si>
  <si>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</si>
  <si>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</si>
  <si>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</si>
  <si>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</si>
  <si>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</si>
  <si>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必利劲幻灯（共2套）</t>
  </si>
  <si>
    <t>1-1</t>
  </si>
  <si>
    <t>PE综合治疗-突出4周6次足疗程使用的疗效与安全性，同时提高治疗依从</t>
  </si>
  <si>
    <t>PPT撰写，包括医学编辑及适量文献检索</t>
  </si>
  <si>
    <t>页</t>
  </si>
  <si>
    <t>PPT美化，包括图标重绘、字体设计等</t>
  </si>
  <si>
    <t>Total：</t>
  </si>
  <si>
    <t>1-2</t>
  </si>
  <si>
    <t>特殊类型或难治型PE？ - 30mg治疗不理想时需采用60mg的治疗方案</t>
  </si>
  <si>
    <t>税 Tax</t>
  </si>
  <si>
    <t>Total Amount</t>
  </si>
  <si>
    <t>3</t>
    <phoneticPr fontId="22" type="noConversion"/>
  </si>
  <si>
    <t>2022美纳里尼必利劲幻灯制作项目报价单</t>
    <phoneticPr fontId="22" type="noConversion"/>
  </si>
  <si>
    <t>UBS给到最终优惠价</t>
  </si>
  <si>
    <t>UBS给到最终优惠价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</si>
</sst>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27">
    <font>
      <sz val="12"/>
      <name val="宋体"/>
      <charset val="134"/>
    </font>
    <font>
      <sz val="12"/>
      <name val="微软雅黑"/>
      <charset val="134"/>
    </font>
    <font>
      <sz val="16"/>
      <name val="微软雅黑"/>
      <charset val="134"/>
    </font>
    <font>
      <sz val="10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0"/>
      <color indexed="10"/>
      <name val="微软雅黑"/>
      <charset val="134"/>
    </font>
    <font>
      <b/>
      <sz val="12"/>
      <name val="微软雅黑"/>
      <charset val="134"/>
    </font>
    <font>
      <b/>
      <sz val="11"/>
      <color indexed="9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宋体"/>
      <charset val="134"/>
    </font>
    <font>
      <sz val="11"/>
      <color indexed="20"/>
      <name val="Calibri"/>
      <family val="2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17"/>
      <name val="Calibri"/>
      <family val="2"/>
    </font>
    <font>
      <sz val="11"/>
      <color indexed="20"/>
      <name val="ＭＳ Ｐゴシック"/>
      <family val="2"/>
    </font>
    <font>
      <sz val="11"/>
      <color indexed="17"/>
      <name val="ＭＳ Ｐゴシック"/>
      <family val="2"/>
    </font>
    <font>
      <sz val="9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</font>
    <font>
      <b/>
      <sz val="12"/>
      <color rgb="FFFF0000"/>
      <name val="微软雅黑"/>
      <family val="2"/>
      <charset val="134"/>
    </font>
    <font>
      <b/>
      <u/>
      <sz val="12"/>
      <color rgb="FFFF0000"/>
      <name val="微软雅黑"/>
      <family val="2"/>
      <charset val="134"/>
    </font>
    <font>
      <sz val="12"/>
      <name val="微软雅黑"/>
      <family val="2"/>
      <charset val="134"/>
    </font>
    <font>
      <sz val="16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11" fillId="0" borderId="0">
      <alignment vertical="top"/>
    </xf>
    <xf numFmtId="176" fontId="21" fillId="0" borderId="0" applyFont="0" applyFill="0" applyBorder="0" applyAlignment="0" applyProtection="0"/>
    <xf numFmtId="0" fontId="13" fillId="7" borderId="0" applyNumberFormat="0" applyBorder="0" applyAlignment="0" applyProtection="0">
      <alignment vertical="center"/>
    </xf>
    <xf numFmtId="0" fontId="21" fillId="0" borderId="0"/>
    <xf numFmtId="43" fontId="10" fillId="0" borderId="0" applyFont="0" applyFill="0" applyBorder="0" applyAlignment="0" applyProtection="0"/>
    <xf numFmtId="0" fontId="11" fillId="0" borderId="0">
      <alignment vertical="top"/>
    </xf>
    <xf numFmtId="0" fontId="12" fillId="0" borderId="0">
      <alignment vertical="center"/>
    </xf>
    <xf numFmtId="0" fontId="15" fillId="0" borderId="0"/>
    <xf numFmtId="0" fontId="14" fillId="0" borderId="0">
      <alignment vertical="top"/>
    </xf>
    <xf numFmtId="0" fontId="16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0" borderId="0"/>
    <xf numFmtId="0" fontId="11" fillId="0" borderId="0"/>
    <xf numFmtId="43" fontId="2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>
      <alignment vertical="top"/>
    </xf>
    <xf numFmtId="0" fontId="17" fillId="7" borderId="0" applyNumberFormat="0" applyBorder="0" applyAlignment="0" applyProtection="0">
      <alignment vertical="center"/>
    </xf>
    <xf numFmtId="0" fontId="11" fillId="0" borderId="0">
      <alignment vertical="top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top"/>
    </xf>
    <xf numFmtId="0" fontId="11" fillId="0" borderId="0"/>
    <xf numFmtId="0" fontId="18" fillId="8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4" fillId="0" borderId="0">
      <alignment vertical="top"/>
    </xf>
  </cellStyleXfs>
  <cellXfs count="69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3" fillId="2" borderId="0" xfId="0" applyFont="1" applyFill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2" applyFont="1" applyBorder="1" applyAlignment="1"/>
    <xf numFmtId="43" fontId="1" fillId="0" borderId="0" xfId="2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176" fontId="6" fillId="0" borderId="2" xfId="2" applyFont="1" applyBorder="1" applyAlignment="1"/>
    <xf numFmtId="49" fontId="1" fillId="0" borderId="0" xfId="0" applyNumberFormat="1" applyFont="1" applyBorder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Border="1" applyAlignment="1"/>
    <xf numFmtId="49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177" fontId="7" fillId="4" borderId="2" xfId="0" applyNumberFormat="1" applyFont="1" applyFill="1" applyBorder="1" applyAlignment="1">
      <alignment horizontal="center" vertical="center" wrapText="1"/>
    </xf>
    <xf numFmtId="177" fontId="4" fillId="4" borderId="2" xfId="0" applyNumberFormat="1" applyFont="1" applyFill="1" applyBorder="1" applyAlignment="1">
      <alignment vertical="center" wrapText="1"/>
    </xf>
    <xf numFmtId="0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9" fontId="6" fillId="5" borderId="2" xfId="0" applyNumberFormat="1" applyFont="1" applyFill="1" applyBorder="1" applyAlignment="1">
      <alignment horizontal="left"/>
    </xf>
    <xf numFmtId="0" fontId="6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178" fontId="6" fillId="5" borderId="2" xfId="0" applyNumberFormat="1" applyFont="1" applyFill="1" applyBorder="1" applyAlignment="1"/>
    <xf numFmtId="0" fontId="1" fillId="0" borderId="2" xfId="4" applyFont="1" applyFill="1" applyBorder="1" applyAlignment="1">
      <alignment horizontal="left"/>
    </xf>
    <xf numFmtId="0" fontId="1" fillId="0" borderId="2" xfId="4" applyFont="1" applyFill="1" applyBorder="1" applyAlignment="1">
      <alignment horizontal="center"/>
    </xf>
    <xf numFmtId="0" fontId="1" fillId="0" borderId="2" xfId="4" applyFont="1" applyFill="1" applyBorder="1" applyAlignment="1">
      <alignment horizontal="center" vertical="center"/>
    </xf>
    <xf numFmtId="177" fontId="1" fillId="0" borderId="2" xfId="4" applyNumberFormat="1" applyFont="1" applyFill="1" applyBorder="1" applyAlignment="1">
      <alignment horizontal="center" vertical="center"/>
    </xf>
    <xf numFmtId="178" fontId="1" fillId="0" borderId="2" xfId="4" applyNumberFormat="1" applyFont="1" applyFill="1" applyBorder="1" applyAlignment="1"/>
    <xf numFmtId="179" fontId="1" fillId="0" borderId="2" xfId="4" applyNumberFormat="1" applyFont="1" applyBorder="1" applyAlignment="1"/>
    <xf numFmtId="179" fontId="6" fillId="0" borderId="2" xfId="4" applyNumberFormat="1" applyFont="1" applyBorder="1" applyAlignment="1"/>
    <xf numFmtId="179" fontId="6" fillId="0" borderId="2" xfId="0" applyNumberFormat="1" applyFont="1" applyBorder="1" applyAlignment="1"/>
    <xf numFmtId="180" fontId="9" fillId="0" borderId="6" xfId="0" applyNumberFormat="1" applyFont="1" applyFill="1" applyBorder="1" applyAlignment="1"/>
    <xf numFmtId="180" fontId="24" fillId="9" borderId="6" xfId="0" applyNumberFormat="1" applyFont="1" applyFill="1" applyBorder="1" applyAlignment="1"/>
    <xf numFmtId="49" fontId="23" fillId="9" borderId="2" xfId="0" applyNumberFormat="1" applyFont="1" applyFill="1" applyBorder="1" applyAlignment="1">
      <alignment vertical="center" wrapText="1"/>
    </xf>
    <xf numFmtId="176" fontId="23" fillId="9" borderId="2" xfId="2" applyFont="1" applyFill="1" applyBorder="1" applyAlignment="1"/>
    <xf numFmtId="0" fontId="8" fillId="6" borderId="2" xfId="0" applyFont="1" applyFill="1" applyBorder="1" applyAlignment="1">
      <alignment horizontal="center" vertical="center"/>
    </xf>
    <xf numFmtId="49" fontId="1" fillId="0" borderId="4" xfId="4" applyNumberFormat="1" applyFont="1" applyFill="1" applyBorder="1" applyAlignment="1">
      <alignment horizontal="center" vertical="center"/>
    </xf>
    <xf numFmtId="49" fontId="1" fillId="0" borderId="5" xfId="4" applyNumberFormat="1" applyFont="1" applyFill="1" applyBorder="1" applyAlignment="1">
      <alignment horizontal="center" vertical="center"/>
    </xf>
    <xf numFmtId="0" fontId="1" fillId="0" borderId="4" xfId="4" applyFont="1" applyFill="1" applyBorder="1" applyAlignment="1">
      <alignment horizontal="left" vertical="center"/>
    </xf>
    <xf numFmtId="0" fontId="1" fillId="0" borderId="5" xfId="4" applyFont="1" applyFill="1" applyBorder="1" applyAlignment="1">
      <alignment horizontal="left" vertical="center"/>
    </xf>
    <xf numFmtId="0" fontId="1" fillId="0" borderId="4" xfId="4" applyFont="1" applyFill="1" applyBorder="1" applyAlignment="1">
      <alignment horizontal="left" vertical="center" wrapText="1"/>
    </xf>
    <xf numFmtId="0" fontId="1" fillId="0" borderId="5" xfId="4" applyFont="1" applyFill="1" applyBorder="1" applyAlignment="1">
      <alignment horizontal="left" vertical="center" wrapText="1"/>
    </xf>
    <xf numFmtId="49" fontId="23" fillId="9" borderId="1" xfId="0" applyNumberFormat="1" applyFont="1" applyFill="1" applyBorder="1" applyAlignment="1">
      <alignment horizontal="center" vertical="center"/>
    </xf>
    <xf numFmtId="49" fontId="23" fillId="9" borderId="7" xfId="0" applyNumberFormat="1" applyFont="1" applyFill="1" applyBorder="1" applyAlignment="1">
      <alignment horizontal="center" vertical="center"/>
    </xf>
    <xf numFmtId="49" fontId="23" fillId="9" borderId="6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4" applyFont="1" applyBorder="1" applyAlignment="1">
      <alignment horizontal="right"/>
    </xf>
    <xf numFmtId="0" fontId="6" fillId="0" borderId="2" xfId="4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center" vertical="center"/>
    </xf>
    <xf numFmtId="49" fontId="25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</cellXfs>
  <cellStyles count="29">
    <cellStyle name="0,0_x000d__x000a_NA_x000d__x000a_" xfId="8"/>
    <cellStyle name="Comma 2" xfId="5"/>
    <cellStyle name="Comma 2 2" xfId="15"/>
    <cellStyle name="Normal 2" xfId="12"/>
    <cellStyle name="Normal 3" xfId="13"/>
    <cellStyle name="Normal_Event Logistic Service RFQ Template_v3" xfId="9"/>
    <cellStyle name="標準_Meeting Request（1125 价）" xfId="16"/>
    <cellStyle name="差_20131026　杭州無錫2日間見積もり(0929)" xfId="17"/>
    <cellStyle name="差_Meeting Request（1125 价）" xfId="3"/>
    <cellStyle name="常规" xfId="0" builtinId="0"/>
    <cellStyle name="常规 2" xfId="18"/>
    <cellStyle name="常规 2 2 4" xfId="1"/>
    <cellStyle name="常规 2 5" xfId="6"/>
    <cellStyle name="常规 3" xfId="19"/>
    <cellStyle name="常规 3 2" xfId="11"/>
    <cellStyle name="常规 3 2 2" xfId="7"/>
    <cellStyle name="常规 3 3" xfId="20"/>
    <cellStyle name="常规 3 3 2" xfId="21"/>
    <cellStyle name="常规 3 4" xfId="22"/>
    <cellStyle name="常规 4" xfId="23"/>
    <cellStyle name="常规 5" xfId="24"/>
    <cellStyle name="常规 6" xfId="4"/>
    <cellStyle name="好_20131026　杭州無錫2日間見積もり(0929)" xfId="25"/>
    <cellStyle name="好_Meeting Request（1125 价）" xfId="10"/>
    <cellStyle name="千位分隔" xfId="2" builtinId="3"/>
    <cellStyle name="千位分隔 2" xfId="26"/>
    <cellStyle name="千位分隔 2 2" xfId="27"/>
    <cellStyle name="千位分隔 3" xfId="14"/>
    <cellStyle name="样式 1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22"/>
  <sheetViews>
    <sheetView showGridLines="0" tabSelected="1" zoomScale="70" zoomScaleNormal="70" workbookViewId="0">
      <selection activeCell="J11" sqref="J11"/>
    </sheetView>
  </sheetViews>
  <sheetFormatPr defaultColWidth="9" defaultRowHeight="16.5"/>
  <cols>
    <col min="1" max="1" width="9.6640625" style="1" customWidth="1"/>
    <col min="2" max="2" width="46.75" style="2" customWidth="1"/>
    <col min="3" max="3" width="38.9140625" style="3" customWidth="1"/>
    <col min="4" max="4" width="8.4140625" style="4" customWidth="1"/>
    <col min="5" max="5" width="5.9140625" style="4" customWidth="1"/>
    <col min="6" max="6" width="6.1640625" style="4" customWidth="1"/>
    <col min="7" max="7" width="6.4140625" style="4" customWidth="1"/>
    <col min="8" max="8" width="14.08203125" style="5" customWidth="1"/>
    <col min="9" max="16384" width="9" style="2"/>
  </cols>
  <sheetData>
    <row r="2" spans="1:8" ht="21.5">
      <c r="A2" s="61" t="s">
        <v>27</v>
      </c>
      <c r="B2" s="62"/>
      <c r="C2" s="62"/>
      <c r="D2" s="6"/>
      <c r="E2" s="7"/>
      <c r="G2" s="2"/>
    </row>
    <row r="3" spans="1:8" ht="33">
      <c r="A3" s="8"/>
      <c r="B3" s="9" t="s">
        <v>0</v>
      </c>
      <c r="C3" s="10" t="s">
        <v>1</v>
      </c>
      <c r="G3" s="2"/>
    </row>
    <row r="4" spans="1:8">
      <c r="A4" s="11" t="s">
        <v>2</v>
      </c>
      <c r="B4" s="12" t="s">
        <v>3</v>
      </c>
      <c r="C4" s="13" t="s">
        <v>4</v>
      </c>
      <c r="D4" s="14"/>
      <c r="E4" s="15"/>
      <c r="F4" s="16"/>
      <c r="G4" s="2"/>
    </row>
    <row r="5" spans="1:8">
      <c r="A5" s="17">
        <v>1</v>
      </c>
      <c r="B5" s="18" t="str">
        <f>B11</f>
        <v>必利劲幻灯（共2套）</v>
      </c>
      <c r="C5" s="19">
        <f>H18</f>
        <v>36000</v>
      </c>
      <c r="D5" s="20"/>
      <c r="G5" s="2"/>
    </row>
    <row r="6" spans="1:8">
      <c r="A6" s="17" t="s">
        <v>5</v>
      </c>
      <c r="B6" s="18" t="str">
        <f>B19</f>
        <v>税 Tax</v>
      </c>
      <c r="C6" s="19">
        <f>H20</f>
        <v>2160</v>
      </c>
      <c r="D6" s="14"/>
      <c r="E6" s="15"/>
      <c r="F6" s="15"/>
      <c r="G6" s="2"/>
    </row>
    <row r="7" spans="1:8">
      <c r="A7" s="67" t="s">
        <v>26</v>
      </c>
      <c r="B7" s="21" t="s">
        <v>6</v>
      </c>
      <c r="C7" s="22">
        <f>SUM(C5:C6)</f>
        <v>38160</v>
      </c>
      <c r="D7" s="14"/>
      <c r="E7" s="15"/>
      <c r="F7" s="15"/>
      <c r="G7" s="2"/>
    </row>
    <row r="8" spans="1:8">
      <c r="A8" s="68"/>
      <c r="B8" s="49" t="s">
        <v>28</v>
      </c>
      <c r="C8" s="50">
        <f>H22</f>
        <v>36000</v>
      </c>
      <c r="D8" s="14"/>
      <c r="E8" s="15"/>
      <c r="F8" s="15"/>
      <c r="G8" s="2"/>
    </row>
    <row r="9" spans="1:8" ht="45" customHeight="1">
      <c r="A9" s="23"/>
      <c r="B9" s="24" t="s">
        <v>7</v>
      </c>
      <c r="C9" s="25"/>
      <c r="D9" s="14"/>
      <c r="E9" s="15"/>
      <c r="F9" s="15"/>
      <c r="G9" s="2"/>
      <c r="H9" s="26"/>
    </row>
    <row r="10" spans="1:8" ht="33">
      <c r="A10" s="27" t="s">
        <v>8</v>
      </c>
      <c r="B10" s="28" t="s">
        <v>9</v>
      </c>
      <c r="C10" s="28"/>
      <c r="D10" s="29" t="s">
        <v>10</v>
      </c>
      <c r="E10" s="29" t="s">
        <v>11</v>
      </c>
      <c r="F10" s="30" t="s">
        <v>12</v>
      </c>
      <c r="G10" s="30" t="s">
        <v>13</v>
      </c>
      <c r="H10" s="31" t="s">
        <v>14</v>
      </c>
    </row>
    <row r="11" spans="1:8">
      <c r="A11" s="32">
        <v>1</v>
      </c>
      <c r="B11" s="33" t="s">
        <v>15</v>
      </c>
      <c r="C11" s="34"/>
      <c r="D11" s="35"/>
      <c r="E11" s="36"/>
      <c r="F11" s="37"/>
      <c r="G11" s="37"/>
      <c r="H11" s="38"/>
    </row>
    <row r="12" spans="1:8">
      <c r="A12" s="52" t="s">
        <v>16</v>
      </c>
      <c r="B12" s="54" t="s">
        <v>17</v>
      </c>
      <c r="C12" s="39" t="s">
        <v>18</v>
      </c>
      <c r="D12" s="40" t="s">
        <v>19</v>
      </c>
      <c r="E12" s="41">
        <v>1</v>
      </c>
      <c r="F12" s="42">
        <v>25</v>
      </c>
      <c r="G12" s="42">
        <v>600</v>
      </c>
      <c r="H12" s="43">
        <f>F12*E12*G12</f>
        <v>15000</v>
      </c>
    </row>
    <row r="13" spans="1:8">
      <c r="A13" s="53"/>
      <c r="B13" s="55"/>
      <c r="C13" s="39" t="s">
        <v>20</v>
      </c>
      <c r="D13" s="40" t="s">
        <v>19</v>
      </c>
      <c r="E13" s="41">
        <v>1</v>
      </c>
      <c r="F13" s="42">
        <v>25</v>
      </c>
      <c r="G13" s="42">
        <v>120</v>
      </c>
      <c r="H13" s="43">
        <f>F13*E13*G13</f>
        <v>3000</v>
      </c>
    </row>
    <row r="14" spans="1:8">
      <c r="A14" s="63" t="s">
        <v>21</v>
      </c>
      <c r="B14" s="63"/>
      <c r="C14" s="63"/>
      <c r="D14" s="63"/>
      <c r="E14" s="63"/>
      <c r="F14" s="63"/>
      <c r="G14" s="63"/>
      <c r="H14" s="44">
        <f>SUM(H12:H13)</f>
        <v>18000</v>
      </c>
    </row>
    <row r="15" spans="1:8">
      <c r="A15" s="52" t="s">
        <v>22</v>
      </c>
      <c r="B15" s="56" t="s">
        <v>23</v>
      </c>
      <c r="C15" s="39" t="s">
        <v>18</v>
      </c>
      <c r="D15" s="40" t="s">
        <v>19</v>
      </c>
      <c r="E15" s="41">
        <v>1</v>
      </c>
      <c r="F15" s="42">
        <v>25</v>
      </c>
      <c r="G15" s="42">
        <v>600</v>
      </c>
      <c r="H15" s="43">
        <f>E15*F15*G15</f>
        <v>15000</v>
      </c>
    </row>
    <row r="16" spans="1:8">
      <c r="A16" s="53"/>
      <c r="B16" s="57"/>
      <c r="C16" s="39" t="s">
        <v>20</v>
      </c>
      <c r="D16" s="40" t="s">
        <v>19</v>
      </c>
      <c r="E16" s="41">
        <v>1</v>
      </c>
      <c r="F16" s="42">
        <v>25</v>
      </c>
      <c r="G16" s="42">
        <v>120</v>
      </c>
      <c r="H16" s="43">
        <f>E16*F16*G16</f>
        <v>3000</v>
      </c>
    </row>
    <row r="17" spans="1:8">
      <c r="A17" s="63" t="s">
        <v>21</v>
      </c>
      <c r="B17" s="63"/>
      <c r="C17" s="63"/>
      <c r="D17" s="63"/>
      <c r="E17" s="63"/>
      <c r="F17" s="63"/>
      <c r="G17" s="63"/>
      <c r="H17" s="44">
        <f>SUM(H15:H16)</f>
        <v>18000</v>
      </c>
    </row>
    <row r="18" spans="1:8">
      <c r="A18" s="64" t="s">
        <v>21</v>
      </c>
      <c r="B18" s="64"/>
      <c r="C18" s="64"/>
      <c r="D18" s="64"/>
      <c r="E18" s="64"/>
      <c r="F18" s="64"/>
      <c r="G18" s="64"/>
      <c r="H18" s="45">
        <f>H14+H17</f>
        <v>36000</v>
      </c>
    </row>
    <row r="19" spans="1:8">
      <c r="A19" s="32">
        <v>2</v>
      </c>
      <c r="B19" s="33" t="s">
        <v>24</v>
      </c>
      <c r="C19" s="34">
        <v>0.06</v>
      </c>
      <c r="D19" s="35"/>
      <c r="E19" s="36"/>
      <c r="F19" s="37"/>
      <c r="G19" s="37"/>
      <c r="H19" s="38"/>
    </row>
    <row r="20" spans="1:8">
      <c r="A20" s="65" t="s">
        <v>21</v>
      </c>
      <c r="B20" s="65"/>
      <c r="C20" s="65"/>
      <c r="D20" s="66"/>
      <c r="E20" s="65"/>
      <c r="F20" s="65"/>
      <c r="G20" s="65"/>
      <c r="H20" s="46">
        <f>H18*C19</f>
        <v>2160</v>
      </c>
    </row>
    <row r="21" spans="1:8">
      <c r="A21" s="51" t="s">
        <v>25</v>
      </c>
      <c r="B21" s="51"/>
      <c r="C21" s="51"/>
      <c r="D21" s="51"/>
      <c r="E21" s="51"/>
      <c r="F21" s="51"/>
      <c r="G21" s="51"/>
      <c r="H21" s="47">
        <f>H18+H20</f>
        <v>38160</v>
      </c>
    </row>
    <row r="22" spans="1:8">
      <c r="A22" s="58" t="s">
        <v>29</v>
      </c>
      <c r="B22" s="59"/>
      <c r="C22" s="59"/>
      <c r="D22" s="59"/>
      <c r="E22" s="59"/>
      <c r="F22" s="59"/>
      <c r="G22" s="60"/>
      <c r="H22" s="48">
        <v>36000</v>
      </c>
    </row>
  </sheetData>
  <mergeCells count="12">
    <mergeCell ref="A22:G22"/>
    <mergeCell ref="A2:C2"/>
    <mergeCell ref="A14:G14"/>
    <mergeCell ref="A17:G17"/>
    <mergeCell ref="A18:G18"/>
    <mergeCell ref="A20:G20"/>
    <mergeCell ref="A7:A8"/>
    <mergeCell ref="A21:G21"/>
    <mergeCell ref="A12:A13"/>
    <mergeCell ref="A15:A16"/>
    <mergeCell ref="B12:B13"/>
    <mergeCell ref="B15:B16"/>
  </mergeCells>
  <phoneticPr fontId="22" type="noConversion"/>
  <pageMargins left="0.7" right="0.7" top="0.75" bottom="0.75" header="0.3" footer="0.3"/>
  <pageSetup paperSize="9" orientation="landscape" r:id="rId1"/>
  <ignoredErrors>
    <ignoredError sqref="H17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刘阳</cp:lastModifiedBy>
  <cp:lastPrinted>2021-10-25T02:19:00Z</cp:lastPrinted>
  <dcterms:created xsi:type="dcterms:W3CDTF">2014-02-12T08:04:00Z</dcterms:created>
  <dcterms:modified xsi:type="dcterms:W3CDTF">2022-04-21T07:11:34Z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23ED921FB01142F4A3FC23163E48790A</vt:lpwstr>
  </property>
  <property fmtid="{D5CDD505-2E9C-101B-9397-08002B2CF9AE}" pid="10" name="KSOProductBuildVer">
    <vt:lpwstr>2052-11.1.0.11566</vt:lpwstr>
  </property>
</Properties>
</file>