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杂\"/>
    </mc:Choice>
  </mc:AlternateContent>
  <bookViews>
    <workbookView xWindow="0" yWindow="0" windowWidth="19190" windowHeight="725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B5" i="5" l="1"/>
  <c r="B6" i="5" l="1"/>
  <c r="B7" i="5"/>
  <c r="H22" i="5"/>
  <c r="H21" i="5"/>
  <c r="H23" i="5" s="1"/>
  <c r="H19" i="5"/>
  <c r="H18" i="5"/>
  <c r="H16" i="5"/>
  <c r="H15" i="5"/>
  <c r="H27" i="5"/>
  <c r="H26" i="5"/>
  <c r="H28" i="5" l="1"/>
  <c r="C6" i="5" s="1"/>
  <c r="H20" i="5"/>
  <c r="H17" i="5"/>
  <c r="H13" i="5"/>
  <c r="H12" i="5"/>
  <c r="H14" i="5" l="1"/>
  <c r="H24" i="5" l="1"/>
  <c r="H30" i="5" s="1"/>
  <c r="C5" i="5" l="1"/>
  <c r="H32" i="5"/>
  <c r="C8" i="5" s="1"/>
  <c r="C7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<sst xmlns="http://schemas.openxmlformats.org/spreadsheetml/2006/main" count="65" uniqueCount="44">
  <si>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</si>
  <si>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</si>
  <si>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</si>
  <si>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</si>
  <si>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</si>
  <si>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</si>
  <si>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</si>
  <si>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</si>
  <si>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</si>
  <si>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</si>
  <si>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</si>
  <si>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</si>
  <si>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</si>
  <si>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</si>
  <si>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</si>
  <si>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</si>
  <si>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1" type="noConversion"/>
  </si>
  <si>
    <t>报价单明细表 Quotation Breakdown</t>
    <phoneticPr fontId="21" type="noConversion"/>
  </si>
  <si>
    <t>1</t>
    <phoneticPr fontId="21" type="noConversion"/>
  </si>
  <si>
    <t>PPT美化</t>
    <phoneticPr fontId="21" type="noConversion"/>
  </si>
  <si>
    <t>PPT撰写</t>
    <phoneticPr fontId="21" type="noConversion"/>
  </si>
  <si>
    <t>页</t>
    <phoneticPr fontId="21" type="noConversion"/>
  </si>
  <si>
    <t>2022美纳里尼希爱力推广幻灯及DA制作报价单</t>
    <phoneticPr fontId="21" type="noConversion"/>
  </si>
  <si>
    <t>1-1</t>
    <phoneticPr fontId="21" type="noConversion"/>
  </si>
  <si>
    <t>1-2</t>
    <phoneticPr fontId="21" type="noConversion"/>
  </si>
  <si>
    <t>1-3</t>
    <phoneticPr fontId="21" type="noConversion"/>
  </si>
  <si>
    <t>1-4</t>
    <phoneticPr fontId="21" type="noConversion"/>
  </si>
  <si>
    <t>2</t>
    <phoneticPr fontId="21" type="noConversion"/>
  </si>
  <si>
    <t>3</t>
    <phoneticPr fontId="21" type="noConversion"/>
  </si>
  <si>
    <t>2-1</t>
    <phoneticPr fontId="21" type="noConversion"/>
  </si>
  <si>
    <t>希爱力BPH+ED的治疗</t>
    <phoneticPr fontId="21" type="noConversion"/>
  </si>
  <si>
    <t>2021 欧洲男科指南更新与解读 （替换现用欧洲指南幻灯）幻灯片</t>
    <phoneticPr fontId="21" type="noConversion"/>
  </si>
  <si>
    <t>不孕不育与ED</t>
    <phoneticPr fontId="21" type="noConversion"/>
  </si>
  <si>
    <t>保留神经的前列腺癌根治术与ED</t>
    <phoneticPr fontId="21" type="noConversion"/>
  </si>
  <si>
    <t>工时</t>
    <phoneticPr fontId="21" type="noConversion"/>
  </si>
  <si>
    <t>DA三套（已有KV延展）</t>
    <phoneticPr fontId="21" type="noConversion"/>
  </si>
  <si>
    <t>内页（共6P）内容撰写、排版、美化</t>
    <phoneticPr fontId="21" type="noConversion"/>
  </si>
  <si>
    <t>封面封底（共6P）全新设计</t>
    <phoneticPr fontId="21" type="noConversion"/>
  </si>
  <si>
    <t>工时</t>
    <phoneticPr fontId="21" type="noConversion"/>
  </si>
  <si>
    <t>页</t>
    <phoneticPr fontId="21" type="noConversion"/>
  </si>
  <si>
    <t>DA*3套-12P</t>
    <phoneticPr fontId="21" type="noConversion"/>
  </si>
  <si>
    <t>份</t>
    <phoneticPr fontId="21" type="noConversion"/>
  </si>
  <si>
    <t>幻灯4套（按专家会幻灯30P*4套）</t>
    <phoneticPr fontId="21" type="noConversion"/>
  </si>
  <si>
    <t>备注：了解到前1-3套幻灯撰写 有物料给我们参考，固适当降低了单价，页数我们按实际完成结算即可。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</si>
</sst>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2" fillId="0" borderId="0">
      <alignment vertical="top"/>
    </xf>
    <xf numFmtId="176" fontId="20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0" borderId="0">
      <alignment vertical="top"/>
    </xf>
    <xf numFmtId="0" fontId="15" fillId="0" borderId="0"/>
    <xf numFmtId="0" fontId="16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2" fillId="0" borderId="0"/>
    <xf numFmtId="0" fontId="12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top"/>
    </xf>
    <xf numFmtId="0" fontId="9" fillId="0" borderId="0">
      <alignment vertical="center"/>
    </xf>
    <xf numFmtId="0" fontId="12" fillId="0" borderId="0">
      <alignment vertical="top"/>
    </xf>
    <xf numFmtId="0" fontId="12" fillId="0" borderId="0"/>
    <xf numFmtId="0" fontId="10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0" borderId="0">
      <alignment vertical="top"/>
    </xf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176" fontId="4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9" fontId="4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3" fillId="4" borderId="2" xfId="0" applyNumberFormat="1" applyFont="1" applyFill="1" applyBorder="1" applyAlignment="1">
      <alignment vertical="center" wrapText="1"/>
    </xf>
    <xf numFmtId="178" fontId="4" fillId="5" borderId="2" xfId="0" applyNumberFormat="1" applyFont="1" applyFill="1" applyBorder="1" applyAlignment="1"/>
    <xf numFmtId="179" fontId="4" fillId="0" borderId="2" xfId="0" applyNumberFormat="1" applyFont="1" applyBorder="1" applyAlignment="1"/>
    <xf numFmtId="180" fontId="8" fillId="0" borderId="4" xfId="0" applyNumberFormat="1" applyFont="1" applyFill="1" applyBorder="1" applyAlignment="1"/>
    <xf numFmtId="0" fontId="22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/>
    <xf numFmtId="179" fontId="1" fillId="0" borderId="2" xfId="0" applyNumberFormat="1" applyFont="1" applyBorder="1" applyAlignment="1"/>
    <xf numFmtId="0" fontId="24" fillId="2" borderId="0" xfId="0" applyFont="1" applyFill="1" applyAlignment="1">
      <alignment horizontal="right" wrapText="1"/>
    </xf>
    <xf numFmtId="0" fontId="1" fillId="0" borderId="0" xfId="0" applyFont="1" applyBorder="1"/>
    <xf numFmtId="177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49" fontId="25" fillId="0" borderId="8" xfId="0" applyNumberFormat="1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12" xfId="0" applyNumberFormat="1" applyFont="1" applyBorder="1" applyAlignment="1">
      <alignment horizontal="left" vertical="center" wrapText="1"/>
    </xf>
    <xf numFmtId="49" fontId="25" fillId="0" borderId="13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14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5"/>
  <sheetViews>
    <sheetView showGridLines="0" tabSelected="1" zoomScale="70" zoomScaleNormal="70" workbookViewId="0">
      <selection activeCell="L33" sqref="L33"/>
    </sheetView>
  </sheetViews>
  <sheetFormatPr defaultColWidth="9" defaultRowHeight="16.5"/>
  <cols>
    <col min="1" max="1" width="6.33203125" style="2" customWidth="1"/>
    <col min="2" max="2" width="35.33203125" style="1" customWidth="1"/>
    <col min="3" max="3" width="19.33203125" style="3" customWidth="1"/>
    <col min="4" max="4" width="8.33203125" style="1" customWidth="1"/>
    <col min="5" max="5" width="5.83203125" style="4" customWidth="1"/>
    <col min="6" max="6" width="6.08203125" style="4" customWidth="1"/>
    <col min="7" max="7" width="6.33203125" style="4" customWidth="1"/>
    <col min="8" max="8" width="14.75" style="5" customWidth="1"/>
    <col min="9" max="16384" width="9" style="1"/>
  </cols>
  <sheetData>
    <row r="2" spans="1:8" ht="22.5">
      <c r="A2" s="69" t="s">
        <v>22</v>
      </c>
      <c r="B2" s="69"/>
      <c r="C2" s="69"/>
      <c r="D2" s="6"/>
      <c r="E2" s="6"/>
      <c r="G2" s="1"/>
    </row>
    <row r="3" spans="1:8" ht="33.5">
      <c r="A3" s="7"/>
      <c r="B3" s="38" t="s">
        <v>16</v>
      </c>
      <c r="C3" s="44" t="s">
        <v>0</v>
      </c>
      <c r="E3" s="59"/>
      <c r="F3" s="59"/>
      <c r="G3" s="59"/>
      <c r="H3" s="59"/>
    </row>
    <row r="4" spans="1:8">
      <c r="A4" s="8" t="s">
        <v>1</v>
      </c>
      <c r="B4" s="9" t="s">
        <v>2</v>
      </c>
      <c r="C4" s="10" t="s">
        <v>3</v>
      </c>
      <c r="D4" s="11"/>
      <c r="E4" s="59"/>
      <c r="F4" s="59"/>
      <c r="G4" s="59"/>
      <c r="H4" s="59"/>
    </row>
    <row r="5" spans="1:8">
      <c r="A5" s="13">
        <v>1</v>
      </c>
      <c r="B5" s="14" t="str">
        <f>B11</f>
        <v>幻灯4套（按专家会幻灯30P*4套）</v>
      </c>
      <c r="C5" s="15">
        <f>H24</f>
        <v>96900</v>
      </c>
      <c r="D5" s="16"/>
      <c r="E5" s="59"/>
      <c r="F5" s="59"/>
      <c r="G5" s="59"/>
      <c r="H5" s="59"/>
    </row>
    <row r="6" spans="1:8">
      <c r="A6" s="13" t="s">
        <v>4</v>
      </c>
      <c r="B6" s="14" t="str">
        <f>B25</f>
        <v>DA*3套-12P</v>
      </c>
      <c r="C6" s="15">
        <f>H28</f>
        <v>40800</v>
      </c>
      <c r="D6" s="11"/>
      <c r="E6" s="59"/>
      <c r="F6" s="59"/>
      <c r="G6" s="59"/>
      <c r="H6" s="59"/>
    </row>
    <row r="7" spans="1:8">
      <c r="A7" s="13" t="s">
        <v>28</v>
      </c>
      <c r="B7" s="14" t="str">
        <f>B29</f>
        <v>税 Tax</v>
      </c>
      <c r="C7" s="15">
        <f>H30</f>
        <v>8262</v>
      </c>
      <c r="D7" s="11"/>
      <c r="E7" s="59"/>
      <c r="F7" s="59"/>
      <c r="G7" s="59"/>
      <c r="H7" s="59"/>
    </row>
    <row r="8" spans="1:8">
      <c r="A8" s="17"/>
      <c r="B8" s="18" t="s">
        <v>5</v>
      </c>
      <c r="C8" s="19">
        <f>H32</f>
        <v>145962</v>
      </c>
      <c r="D8" s="11"/>
      <c r="E8" s="59"/>
      <c r="F8" s="59"/>
      <c r="G8" s="59"/>
      <c r="H8" s="59"/>
    </row>
    <row r="9" spans="1:8" ht="38.5" customHeight="1">
      <c r="A9" s="20"/>
      <c r="B9" s="49" t="s">
        <v>17</v>
      </c>
      <c r="C9" s="21"/>
      <c r="D9" s="11"/>
      <c r="E9" s="12"/>
      <c r="F9" s="12"/>
      <c r="G9" s="1"/>
      <c r="H9" s="33"/>
    </row>
    <row r="10" spans="1:8" ht="33">
      <c r="A10" s="22" t="s">
        <v>6</v>
      </c>
      <c r="B10" s="23" t="s">
        <v>7</v>
      </c>
      <c r="C10" s="23"/>
      <c r="D10" s="24" t="s">
        <v>8</v>
      </c>
      <c r="E10" s="24" t="s">
        <v>9</v>
      </c>
      <c r="F10" s="25" t="s">
        <v>10</v>
      </c>
      <c r="G10" s="25" t="s">
        <v>11</v>
      </c>
      <c r="H10" s="34" t="s">
        <v>12</v>
      </c>
    </row>
    <row r="11" spans="1:8">
      <c r="A11" s="26" t="s">
        <v>18</v>
      </c>
      <c r="B11" s="27" t="s">
        <v>42</v>
      </c>
      <c r="C11" s="27"/>
      <c r="D11" s="27"/>
      <c r="E11" s="28" t="s">
        <v>41</v>
      </c>
      <c r="F11" s="29" t="s">
        <v>39</v>
      </c>
      <c r="G11" s="29"/>
      <c r="H11" s="35"/>
    </row>
    <row r="12" spans="1:8">
      <c r="A12" s="52" t="s">
        <v>23</v>
      </c>
      <c r="B12" s="54" t="s">
        <v>30</v>
      </c>
      <c r="C12" s="40" t="s">
        <v>20</v>
      </c>
      <c r="D12" s="41" t="s">
        <v>21</v>
      </c>
      <c r="E12" s="30">
        <v>1</v>
      </c>
      <c r="F12" s="39">
        <v>30</v>
      </c>
      <c r="G12" s="39">
        <v>650</v>
      </c>
      <c r="H12" s="42">
        <f>G12*F12*E12</f>
        <v>19500</v>
      </c>
    </row>
    <row r="13" spans="1:8">
      <c r="A13" s="53"/>
      <c r="B13" s="55"/>
      <c r="C13" s="40" t="s">
        <v>19</v>
      </c>
      <c r="D13" s="41" t="s">
        <v>21</v>
      </c>
      <c r="E13" s="30">
        <v>1</v>
      </c>
      <c r="F13" s="39">
        <v>30</v>
      </c>
      <c r="G13" s="39">
        <v>120</v>
      </c>
      <c r="H13" s="42">
        <f>G13*F13*E13</f>
        <v>3600</v>
      </c>
    </row>
    <row r="14" spans="1:8">
      <c r="A14" s="50" t="s">
        <v>13</v>
      </c>
      <c r="B14" s="50"/>
      <c r="C14" s="50"/>
      <c r="D14" s="50"/>
      <c r="E14" s="50"/>
      <c r="F14" s="50"/>
      <c r="G14" s="50"/>
      <c r="H14" s="43">
        <f>SUM(H12:H13)</f>
        <v>23100</v>
      </c>
    </row>
    <row r="15" spans="1:8">
      <c r="A15" s="52" t="s">
        <v>24</v>
      </c>
      <c r="B15" s="72" t="s">
        <v>31</v>
      </c>
      <c r="C15" s="40" t="s">
        <v>20</v>
      </c>
      <c r="D15" s="41" t="s">
        <v>21</v>
      </c>
      <c r="E15" s="30">
        <v>1</v>
      </c>
      <c r="F15" s="39">
        <v>30</v>
      </c>
      <c r="G15" s="39">
        <v>650</v>
      </c>
      <c r="H15" s="42">
        <f>G15*F15*E15</f>
        <v>19500</v>
      </c>
    </row>
    <row r="16" spans="1:8">
      <c r="A16" s="53"/>
      <c r="B16" s="73"/>
      <c r="C16" s="40" t="s">
        <v>19</v>
      </c>
      <c r="D16" s="41" t="s">
        <v>21</v>
      </c>
      <c r="E16" s="30">
        <v>1</v>
      </c>
      <c r="F16" s="39">
        <v>30</v>
      </c>
      <c r="G16" s="39">
        <v>120</v>
      </c>
      <c r="H16" s="42">
        <f>G16*F16*E16</f>
        <v>3600</v>
      </c>
    </row>
    <row r="17" spans="1:13">
      <c r="A17" s="50" t="s">
        <v>13</v>
      </c>
      <c r="B17" s="50"/>
      <c r="C17" s="50"/>
      <c r="D17" s="50"/>
      <c r="E17" s="50"/>
      <c r="F17" s="50"/>
      <c r="G17" s="50"/>
      <c r="H17" s="43">
        <f>SUM(H15:H16)</f>
        <v>23100</v>
      </c>
    </row>
    <row r="18" spans="1:13">
      <c r="A18" s="52" t="s">
        <v>25</v>
      </c>
      <c r="B18" s="54" t="s">
        <v>32</v>
      </c>
      <c r="C18" s="40" t="s">
        <v>20</v>
      </c>
      <c r="D18" s="41" t="s">
        <v>21</v>
      </c>
      <c r="E18" s="30">
        <v>1</v>
      </c>
      <c r="F18" s="39">
        <v>30</v>
      </c>
      <c r="G18" s="39">
        <v>650</v>
      </c>
      <c r="H18" s="42">
        <f>G18*F18*E18</f>
        <v>19500</v>
      </c>
    </row>
    <row r="19" spans="1:13">
      <c r="A19" s="53"/>
      <c r="B19" s="55"/>
      <c r="C19" s="40" t="s">
        <v>19</v>
      </c>
      <c r="D19" s="41" t="s">
        <v>21</v>
      </c>
      <c r="E19" s="30">
        <v>1</v>
      </c>
      <c r="F19" s="39">
        <v>30</v>
      </c>
      <c r="G19" s="39">
        <v>120</v>
      </c>
      <c r="H19" s="42">
        <f>G19*F19*E19</f>
        <v>3600</v>
      </c>
    </row>
    <row r="20" spans="1:13">
      <c r="A20" s="50" t="s">
        <v>13</v>
      </c>
      <c r="B20" s="50"/>
      <c r="C20" s="50"/>
      <c r="D20" s="50"/>
      <c r="E20" s="50"/>
      <c r="F20" s="50"/>
      <c r="G20" s="50"/>
      <c r="H20" s="43">
        <f>SUM(H18:H19)</f>
        <v>23100</v>
      </c>
    </row>
    <row r="21" spans="1:13">
      <c r="A21" s="52" t="s">
        <v>26</v>
      </c>
      <c r="B21" s="54" t="s">
        <v>33</v>
      </c>
      <c r="C21" s="40" t="s">
        <v>20</v>
      </c>
      <c r="D21" s="41" t="s">
        <v>21</v>
      </c>
      <c r="E21" s="30">
        <v>1</v>
      </c>
      <c r="F21" s="39">
        <v>30</v>
      </c>
      <c r="G21" s="39">
        <v>800</v>
      </c>
      <c r="H21" s="42">
        <f>G21*F21*E21</f>
        <v>24000</v>
      </c>
    </row>
    <row r="22" spans="1:13">
      <c r="A22" s="53"/>
      <c r="B22" s="55"/>
      <c r="C22" s="40" t="s">
        <v>19</v>
      </c>
      <c r="D22" s="41" t="s">
        <v>21</v>
      </c>
      <c r="E22" s="30">
        <v>1</v>
      </c>
      <c r="F22" s="39">
        <v>30</v>
      </c>
      <c r="G22" s="39">
        <v>120</v>
      </c>
      <c r="H22" s="42">
        <f>G22*F22*E22</f>
        <v>3600</v>
      </c>
    </row>
    <row r="23" spans="1:13">
      <c r="A23" s="50" t="s">
        <v>13</v>
      </c>
      <c r="B23" s="50"/>
      <c r="C23" s="50"/>
      <c r="D23" s="50"/>
      <c r="E23" s="50"/>
      <c r="F23" s="50"/>
      <c r="G23" s="50"/>
      <c r="H23" s="43">
        <f>SUM(H21:H22)</f>
        <v>27600</v>
      </c>
    </row>
    <row r="24" spans="1:13">
      <c r="A24" s="51" t="s">
        <v>13</v>
      </c>
      <c r="B24" s="51"/>
      <c r="C24" s="51"/>
      <c r="D24" s="51"/>
      <c r="E24" s="51"/>
      <c r="F24" s="51"/>
      <c r="G24" s="51"/>
      <c r="H24" s="36">
        <f>H23+H20+H17+H14</f>
        <v>96900</v>
      </c>
      <c r="L24" s="45"/>
      <c r="M24" s="45"/>
    </row>
    <row r="25" spans="1:13">
      <c r="A25" s="26" t="s">
        <v>27</v>
      </c>
      <c r="B25" s="27" t="s">
        <v>40</v>
      </c>
      <c r="C25" s="27"/>
      <c r="D25" s="27"/>
      <c r="E25" s="28" t="s">
        <v>38</v>
      </c>
      <c r="F25" s="29" t="s">
        <v>39</v>
      </c>
      <c r="G25" s="29"/>
      <c r="H25" s="35"/>
      <c r="L25" s="46"/>
      <c r="M25" s="45"/>
    </row>
    <row r="26" spans="1:13" ht="35.15" customHeight="1">
      <c r="A26" s="52" t="s">
        <v>29</v>
      </c>
      <c r="B26" s="54" t="s">
        <v>35</v>
      </c>
      <c r="C26" s="47" t="s">
        <v>37</v>
      </c>
      <c r="D26" s="30" t="s">
        <v>34</v>
      </c>
      <c r="E26" s="30">
        <v>4</v>
      </c>
      <c r="F26" s="39">
        <v>6</v>
      </c>
      <c r="G26" s="39">
        <v>800</v>
      </c>
      <c r="H26" s="48">
        <f>G26*F26*E26</f>
        <v>19200</v>
      </c>
      <c r="L26" s="46"/>
      <c r="M26" s="45"/>
    </row>
    <row r="27" spans="1:13" ht="33" customHeight="1">
      <c r="A27" s="53"/>
      <c r="B27" s="55"/>
      <c r="C27" s="47" t="s">
        <v>36</v>
      </c>
      <c r="D27" s="30" t="s">
        <v>21</v>
      </c>
      <c r="E27" s="30">
        <v>1</v>
      </c>
      <c r="F27" s="39">
        <v>6</v>
      </c>
      <c r="G27" s="39">
        <v>3600</v>
      </c>
      <c r="H27" s="48">
        <f>G27*F27*E27</f>
        <v>21600</v>
      </c>
      <c r="L27" s="45"/>
      <c r="M27" s="45"/>
    </row>
    <row r="28" spans="1:13">
      <c r="A28" s="56" t="s">
        <v>13</v>
      </c>
      <c r="B28" s="57"/>
      <c r="C28" s="57"/>
      <c r="D28" s="57"/>
      <c r="E28" s="57"/>
      <c r="F28" s="57"/>
      <c r="G28" s="58"/>
      <c r="H28" s="36">
        <f>SUM(H26:H27)</f>
        <v>40800</v>
      </c>
      <c r="L28" s="45"/>
      <c r="M28" s="45"/>
    </row>
    <row r="29" spans="1:13">
      <c r="A29" s="31">
        <v>3</v>
      </c>
      <c r="B29" s="27" t="s">
        <v>14</v>
      </c>
      <c r="C29" s="32">
        <v>0.06</v>
      </c>
      <c r="D29" s="27"/>
      <c r="E29" s="28"/>
      <c r="F29" s="29"/>
      <c r="G29" s="29"/>
      <c r="H29" s="35"/>
    </row>
    <row r="30" spans="1:13">
      <c r="A30" s="51" t="s">
        <v>13</v>
      </c>
      <c r="B30" s="51"/>
      <c r="C30" s="51"/>
      <c r="D30" s="51"/>
      <c r="E30" s="51"/>
      <c r="F30" s="51"/>
      <c r="G30" s="51"/>
      <c r="H30" s="36">
        <f>(H28+H24)*0.06</f>
        <v>8262</v>
      </c>
    </row>
    <row r="31" spans="1:13">
      <c r="A31" s="70"/>
      <c r="B31" s="70"/>
      <c r="C31" s="70"/>
      <c r="D31" s="70"/>
      <c r="E31" s="70"/>
      <c r="F31" s="70"/>
      <c r="G31" s="70"/>
      <c r="H31" s="70"/>
    </row>
    <row r="32" spans="1:13">
      <c r="A32" s="71" t="s">
        <v>15</v>
      </c>
      <c r="B32" s="71"/>
      <c r="C32" s="71"/>
      <c r="D32" s="71"/>
      <c r="E32" s="71"/>
      <c r="F32" s="71"/>
      <c r="G32" s="71"/>
      <c r="H32" s="37">
        <f>H30+H28+H24</f>
        <v>145962</v>
      </c>
    </row>
    <row r="33" spans="1:8">
      <c r="A33" s="60" t="s">
        <v>43</v>
      </c>
      <c r="B33" s="61"/>
      <c r="C33" s="61"/>
      <c r="D33" s="61"/>
      <c r="E33" s="61"/>
      <c r="F33" s="61"/>
      <c r="G33" s="61"/>
      <c r="H33" s="62"/>
    </row>
    <row r="34" spans="1:8">
      <c r="A34" s="63"/>
      <c r="B34" s="64"/>
      <c r="C34" s="64"/>
      <c r="D34" s="64"/>
      <c r="E34" s="64"/>
      <c r="F34" s="64"/>
      <c r="G34" s="64"/>
      <c r="H34" s="65"/>
    </row>
    <row r="35" spans="1:8">
      <c r="A35" s="66"/>
      <c r="B35" s="67"/>
      <c r="C35" s="67"/>
      <c r="D35" s="67"/>
      <c r="E35" s="67"/>
      <c r="F35" s="67"/>
      <c r="G35" s="67"/>
      <c r="H35" s="68"/>
    </row>
  </sheetData>
  <mergeCells count="22">
    <mergeCell ref="A28:G28"/>
    <mergeCell ref="E3:H8"/>
    <mergeCell ref="A33:H35"/>
    <mergeCell ref="A2:C2"/>
    <mergeCell ref="A14:G14"/>
    <mergeCell ref="A30:G30"/>
    <mergeCell ref="A31:H31"/>
    <mergeCell ref="A32:G32"/>
    <mergeCell ref="A12:A13"/>
    <mergeCell ref="B12:B13"/>
    <mergeCell ref="A26:A27"/>
    <mergeCell ref="B26:B27"/>
    <mergeCell ref="A15:A16"/>
    <mergeCell ref="B15:B16"/>
    <mergeCell ref="A18:A19"/>
    <mergeCell ref="B18:B19"/>
    <mergeCell ref="A17:G17"/>
    <mergeCell ref="A20:G20"/>
    <mergeCell ref="A24:G24"/>
    <mergeCell ref="A21:A22"/>
    <mergeCell ref="B21:B22"/>
    <mergeCell ref="A23:G23"/>
  </mergeCells>
  <phoneticPr fontId="21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2021-10-25T02:19:35Z</cp:lastPrinted>
  <dcterms:created xsi:type="dcterms:W3CDTF">2014-02-12T08:04:00Z</dcterms:created>
  <dcterms:modified xsi:type="dcterms:W3CDTF">2022-01-18T06:36:10Z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