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 activeTab="2"/>
  </bookViews>
  <sheets>
    <sheet name="Summary" sheetId="9" r:id="rId1"/>
    <sheet name="Video" sheetId="12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<sst xmlns="http://schemas.openxmlformats.org/spreadsheetml/2006/main" count="76" uniqueCount="47">
  <si>
    <t>Quotation</t>
  </si>
  <si>
    <t>Client:</t>
  </si>
  <si>
    <t>AstraZeneca</t>
  </si>
  <si>
    <t>Project Name:</t>
  </si>
  <si>
    <t>2022疾病教育项目策划及内容制作第二阶段结算单</t>
  </si>
  <si>
    <t>Supplier Contact Information:</t>
  </si>
  <si>
    <t>Winnie.yang@ubs-cn.com</t>
  </si>
  <si>
    <t>Effective Date:</t>
  </si>
  <si>
    <t>Item</t>
  </si>
  <si>
    <t>Cost</t>
  </si>
  <si>
    <t>I. Video</t>
  </si>
  <si>
    <t>Sub-total</t>
  </si>
  <si>
    <t>II. Staffing Fee</t>
  </si>
  <si>
    <t>TAX 6%</t>
  </si>
  <si>
    <t>Total</t>
  </si>
  <si>
    <t>Discounted Price (if have)</t>
  </si>
  <si>
    <t>Staffing Fee % of total cost</t>
  </si>
  <si>
    <t xml:space="preserve">Project Name: </t>
  </si>
  <si>
    <t>Description</t>
  </si>
  <si>
    <t>AZ Annual Rate
(if have, list year)</t>
  </si>
  <si>
    <t>Unit Price</t>
  </si>
  <si>
    <t>Unit</t>
  </si>
  <si>
    <t>Quantity</t>
  </si>
  <si>
    <t>Amount</t>
  </si>
  <si>
    <t>科普短视频2条（时长：3min*1、 4min*1），拍摄1次</t>
  </si>
  <si>
    <t>资深摄像师</t>
  </si>
  <si>
    <t>5年以上相关经验</t>
  </si>
  <si>
    <t>人/天</t>
  </si>
  <si>
    <t>摄像设备</t>
  </si>
  <si>
    <t>蓝光摄像机  SONY 或其他品牌同等级别</t>
  </si>
  <si>
    <t>台/天</t>
  </si>
  <si>
    <t>录音设备</t>
  </si>
  <si>
    <t>专业无线声音采集器</t>
  </si>
  <si>
    <t>后期剪辑</t>
  </si>
  <si>
    <t>后期剪辑精剪</t>
  </si>
  <si>
    <t>小时/hour(s)</t>
  </si>
  <si>
    <t>音效</t>
  </si>
  <si>
    <t>片中特效音乐</t>
  </si>
  <si>
    <t>段</t>
  </si>
  <si>
    <t>音乐</t>
  </si>
  <si>
    <t>片中配乐</t>
  </si>
  <si>
    <t>中文字幕</t>
  </si>
  <si>
    <t>分钟</t>
  </si>
  <si>
    <t>Total：</t>
  </si>
  <si>
    <t>项目管理/人员管理 
Service Fee/Staffing Fee</t>
  </si>
  <si>
    <t>Account Manager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</si>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</sst>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0" applyNumberFormat="0" applyAlignment="0" applyProtection="0">
      <alignment vertical="center"/>
    </xf>
    <xf numFmtId="0" fontId="22" fillId="9" borderId="21" applyNumberFormat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5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Fill="1" applyAlignment="1">
      <alignment horizontal="left"/>
    </xf>
    <xf numFmtId="0" fontId="4" fillId="0" borderId="0" xfId="49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176" fontId="4" fillId="0" borderId="0" xfId="51" applyNumberFormat="1" applyFont="1" applyFill="1" applyAlignment="1">
      <alignment horizontal="center"/>
    </xf>
    <xf numFmtId="0" fontId="4" fillId="0" borderId="0" xfId="49" applyFont="1" applyAlignment="1">
      <alignment wrapText="1"/>
    </xf>
    <xf numFmtId="0" fontId="3" fillId="0" borderId="0" xfId="49" applyFont="1" applyFill="1" applyBorder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right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left" vertical="center"/>
    </xf>
    <xf numFmtId="0" fontId="3" fillId="2" borderId="6" xfId="49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49" applyNumberFormat="1" applyFont="1" applyFill="1" applyBorder="1" applyAlignment="1">
      <alignment horizontal="right" vertical="center"/>
    </xf>
    <xf numFmtId="176" fontId="3" fillId="3" borderId="12" xfId="49" applyNumberFormat="1" applyFont="1" applyFill="1" applyBorder="1" applyAlignment="1">
      <alignment horizontal="right" vertical="center"/>
    </xf>
    <xf numFmtId="178" fontId="3" fillId="3" borderId="13" xfId="49" applyNumberFormat="1" applyFont="1" applyFill="1" applyBorder="1" applyAlignment="1">
      <alignment horizontal="right" vertical="center"/>
    </xf>
    <xf numFmtId="176" fontId="3" fillId="0" borderId="0" xfId="51" applyNumberFormat="1" applyFont="1" applyFill="1" applyAlignment="1"/>
    <xf numFmtId="176" fontId="3" fillId="0" borderId="0" xfId="51" applyNumberFormat="1" applyFont="1" applyFill="1" applyAlignment="1">
      <alignment wrapText="1"/>
    </xf>
    <xf numFmtId="0" fontId="3" fillId="0" borderId="0" xfId="51" applyFont="1" applyFill="1" applyAlignment="1">
      <alignment horizontal="left" vertical="center"/>
    </xf>
    <xf numFmtId="0" fontId="4" fillId="0" borderId="0" xfId="51" applyFont="1" applyFill="1" applyAlignment="1">
      <alignment horizontal="left" vertical="center" wrapText="1"/>
    </xf>
    <xf numFmtId="0" fontId="4" fillId="0" borderId="0" xfId="51" applyFont="1" applyFill="1" applyAlignment="1">
      <alignment horizontal="left" vertical="center"/>
    </xf>
    <xf numFmtId="176" fontId="4" fillId="0" borderId="0" xfId="51" applyNumberFormat="1" applyFont="1" applyFill="1" applyAlignment="1">
      <alignment horizontal="left" wrapText="1"/>
    </xf>
    <xf numFmtId="0" fontId="6" fillId="2" borderId="4" xfId="49" applyFont="1" applyFill="1" applyBorder="1" applyAlignment="1">
      <alignment horizontal="left" vertical="center"/>
    </xf>
    <xf numFmtId="0" fontId="6" fillId="2" borderId="5" xfId="49" applyFont="1" applyFill="1" applyBorder="1" applyAlignment="1">
      <alignment horizontal="left" vertical="center"/>
    </xf>
    <xf numFmtId="0" fontId="6" fillId="2" borderId="6" xfId="49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0" fontId="3" fillId="0" borderId="4" xfId="51" applyFont="1" applyFill="1" applyBorder="1" applyAlignment="1">
      <alignment horizontal="right" vertical="center" wrapText="1"/>
    </xf>
    <xf numFmtId="0" fontId="3" fillId="0" borderId="5" xfId="51" applyFont="1" applyFill="1" applyBorder="1" applyAlignment="1">
      <alignment horizontal="right" vertical="center" wrapText="1"/>
    </xf>
    <xf numFmtId="0" fontId="3" fillId="0" borderId="14" xfId="51" applyFont="1" applyFill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3" fillId="2" borderId="7" xfId="49" applyFont="1" applyFill="1" applyBorder="1" applyAlignment="1">
      <alignment horizontal="left" vertical="center"/>
    </xf>
    <xf numFmtId="0" fontId="3" fillId="2" borderId="10" xfId="49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right" vertical="center" wrapText="1"/>
    </xf>
    <xf numFmtId="178" fontId="3" fillId="5" borderId="16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51" applyNumberFormat="1" applyFont="1" applyFill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zoomScale="130" zoomScaleNormal="130" workbookViewId="0">
      <selection activeCell="D5" sqref="D5"/>
    </sheetView>
  </sheetViews>
  <sheetFormatPr defaultColWidth="8.9" defaultRowHeight="14.25" outlineLevelCol="3"/>
  <cols>
    <col min="1" max="1" width="5.1" style="2" customWidth="1"/>
    <col min="2" max="2" width="39.6" customWidth="1"/>
    <col min="3" max="3" width="36.5" style="2" customWidth="1"/>
    <col min="4" max="4" width="19.4" customWidth="1"/>
  </cols>
  <sheetData>
    <row r="1" ht="37.5" customHeight="1" spans="2:3">
      <c r="B1" s="6" t="s">
        <v>0</v>
      </c>
      <c r="C1" s="6"/>
    </row>
    <row r="2" ht="16.5" spans="2:3">
      <c r="B2" s="8" t="s">
        <v>1</v>
      </c>
      <c r="C2" s="9" t="s">
        <v>2</v>
      </c>
    </row>
    <row r="3" ht="15" customHeight="1" spans="2:4">
      <c r="B3" s="8" t="s">
        <v>3</v>
      </c>
      <c r="C3" s="9" t="s">
        <v>4</v>
      </c>
      <c r="D3" s="56"/>
    </row>
    <row r="4" s="1" customFormat="1" ht="16.5" customHeight="1" spans="2:3">
      <c r="B4" s="14" t="s">
        <v>5</v>
      </c>
      <c r="C4" s="15" t="s">
        <v>6</v>
      </c>
    </row>
    <row r="5" s="1" customFormat="1" ht="13" customHeight="1" spans="2:3">
      <c r="B5" s="14" t="s">
        <v>7</v>
      </c>
      <c r="C5" s="16"/>
    </row>
    <row r="6" s="1" customFormat="1" ht="16.5" customHeight="1" spans="2:3">
      <c r="B6" s="17"/>
      <c r="C6" s="17"/>
    </row>
    <row r="7" s="1" customFormat="1" ht="30.75" customHeight="1" spans="2:3">
      <c r="B7" s="18" t="s">
        <v>8</v>
      </c>
      <c r="C7" s="21" t="s">
        <v>9</v>
      </c>
    </row>
    <row r="8" s="1" customFormat="1" ht="23" customHeight="1" spans="2:3">
      <c r="B8" s="57" t="s">
        <v>10</v>
      </c>
      <c r="C8" s="58"/>
    </row>
    <row r="9" s="1" customFormat="1" ht="24" customHeight="1" spans="2:3">
      <c r="B9" s="59" t="s">
        <v>11</v>
      </c>
      <c r="C9" s="60">
        <f>Video!H17</f>
        <v>32150</v>
      </c>
    </row>
    <row r="10" s="1" customFormat="1" ht="16.5" spans="2:3">
      <c r="B10" s="57" t="s">
        <v>12</v>
      </c>
      <c r="C10" s="58"/>
    </row>
    <row r="11" ht="16.5" spans="2:3">
      <c r="B11" s="59" t="s">
        <v>11</v>
      </c>
      <c r="C11" s="60">
        <f>'Staffing Fee'!H10</f>
        <v>1250</v>
      </c>
    </row>
    <row r="12" ht="17" customHeight="1" spans="2:3">
      <c r="B12" s="61"/>
      <c r="C12" s="62"/>
    </row>
    <row r="13" ht="16.5" spans="2:3">
      <c r="B13" s="63" t="s">
        <v>11</v>
      </c>
      <c r="C13" s="64">
        <f>C9+C11</f>
        <v>33400</v>
      </c>
    </row>
    <row r="14" ht="16.5" spans="2:3">
      <c r="B14" s="63" t="s">
        <v>13</v>
      </c>
      <c r="C14" s="64">
        <f>C13*0.06</f>
        <v>2004</v>
      </c>
    </row>
    <row r="15" ht="17.25" spans="2:3">
      <c r="B15" s="32" t="s">
        <v>14</v>
      </c>
      <c r="C15" s="34">
        <f>C13+C14</f>
        <v>35404</v>
      </c>
    </row>
    <row r="16" spans="2:2">
      <c r="B16" s="65" t="s">
        <v>15</v>
      </c>
    </row>
    <row r="18" spans="2:3">
      <c r="B18" s="66" t="s">
        <v>16</v>
      </c>
      <c r="C18" s="67">
        <f>C11/C13</f>
        <v>0.0374251497005988</v>
      </c>
    </row>
    <row r="19" ht="16.5" spans="2:2">
      <c r="B19" s="35"/>
    </row>
    <row r="20" spans="2:2">
      <c r="B20" s="68"/>
    </row>
    <row r="21" spans="2:2">
      <c r="B21" s="68"/>
    </row>
    <row r="22" spans="2:2">
      <c r="B22" s="68"/>
    </row>
    <row r="23" spans="2:2">
      <c r="B23" s="68"/>
    </row>
    <row r="24" spans="2:2">
      <c r="B24" s="68"/>
    </row>
  </sheetData>
  <mergeCells count="4">
    <mergeCell ref="B1:C1"/>
    <mergeCell ref="B8:C8"/>
    <mergeCell ref="B10:C10"/>
    <mergeCell ref="B12:C12"/>
  </mergeCells>
  <hyperlinks>
    <hyperlink ref="C4" r:id="rId1" display="Winnie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zoomScale="115" zoomScaleNormal="115" workbookViewId="0">
      <selection activeCell="C21" sqref="C21"/>
    </sheetView>
  </sheetViews>
  <sheetFormatPr defaultColWidth="8.9" defaultRowHeight="17.25"/>
  <cols>
    <col min="1" max="1" width="5.1" style="2" customWidth="1"/>
    <col min="2" max="2" width="26.1" style="3" customWidth="1"/>
    <col min="3" max="3" width="40.1" style="4" customWidth="1"/>
    <col min="4" max="4" width="16.9" style="4" customWidth="1"/>
    <col min="5" max="5" width="11" style="3" customWidth="1"/>
    <col min="6" max="6" width="10.2" style="3" customWidth="1"/>
    <col min="7" max="7" width="10.1" style="5" customWidth="1"/>
    <col min="8" max="8" width="14.9" style="5" customWidth="1"/>
    <col min="10" max="10" width="14" customWidth="1"/>
    <col min="11" max="11" width="14.125"/>
  </cols>
  <sheetData>
    <row r="1" ht="37.5" customHeight="1" spans="2:8">
      <c r="B1" s="6" t="s">
        <v>0</v>
      </c>
      <c r="C1" s="6"/>
      <c r="D1" s="7"/>
      <c r="E1" s="7"/>
      <c r="F1" s="7"/>
      <c r="G1" s="7"/>
      <c r="H1" s="7"/>
    </row>
    <row r="2" ht="16.5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ht="16.5" spans="2:8">
      <c r="B3" s="8" t="s">
        <v>17</v>
      </c>
      <c r="C3" s="9" t="s">
        <v>4</v>
      </c>
      <c r="D3" s="13"/>
      <c r="E3" s="11"/>
      <c r="F3" s="11"/>
      <c r="G3" s="12"/>
      <c r="H3" s="12"/>
    </row>
    <row r="4" s="1" customFormat="1" ht="16.5" customHeight="1" spans="2:8">
      <c r="B4" s="14" t="s">
        <v>5</v>
      </c>
      <c r="C4" s="15" t="s">
        <v>6</v>
      </c>
      <c r="D4" s="14"/>
      <c r="E4" s="14"/>
      <c r="F4" s="14"/>
      <c r="G4" s="14"/>
      <c r="H4" s="14"/>
    </row>
    <row r="5" s="1" customFormat="1" ht="16.5" customHeight="1" spans="2:8">
      <c r="B5" s="14" t="s">
        <v>7</v>
      </c>
      <c r="C5" s="16"/>
      <c r="D5" s="14"/>
      <c r="E5" s="14"/>
      <c r="F5" s="14"/>
      <c r="G5" s="14"/>
      <c r="H5" s="14"/>
    </row>
    <row r="6" s="1" customFormat="1" ht="16.5" customHeight="1" spans="2:8">
      <c r="B6" s="17"/>
      <c r="C6" s="17"/>
      <c r="D6" s="17"/>
      <c r="E6" s="17"/>
      <c r="F6" s="17"/>
      <c r="G6" s="17"/>
      <c r="H6" s="17"/>
    </row>
    <row r="7" s="1" customFormat="1" ht="39" customHeight="1" spans="2:8">
      <c r="B7" s="18" t="s">
        <v>8</v>
      </c>
      <c r="C7" s="19" t="s">
        <v>18</v>
      </c>
      <c r="D7" s="19" t="s">
        <v>19</v>
      </c>
      <c r="E7" s="20" t="s">
        <v>20</v>
      </c>
      <c r="F7" s="20" t="s">
        <v>21</v>
      </c>
      <c r="G7" s="20" t="s">
        <v>22</v>
      </c>
      <c r="H7" s="21" t="s">
        <v>23</v>
      </c>
    </row>
    <row r="8" ht="15" spans="2:11">
      <c r="B8" s="41" t="s">
        <v>24</v>
      </c>
      <c r="C8" s="42"/>
      <c r="D8" s="42"/>
      <c r="E8" s="42"/>
      <c r="F8" s="42"/>
      <c r="G8" s="42"/>
      <c r="H8" s="43"/>
      <c r="K8" s="52"/>
    </row>
    <row r="9" ht="16.5" spans="2:11">
      <c r="B9" s="44" t="s">
        <v>25</v>
      </c>
      <c r="C9" s="45" t="s">
        <v>26</v>
      </c>
      <c r="D9" s="46"/>
      <c r="E9" s="47">
        <v>3000</v>
      </c>
      <c r="F9" s="29" t="s">
        <v>27</v>
      </c>
      <c r="G9" s="30">
        <v>1</v>
      </c>
      <c r="H9" s="31">
        <f>E9*G9</f>
        <v>3000</v>
      </c>
      <c r="J9" s="53"/>
      <c r="K9" s="52"/>
    </row>
    <row r="10" ht="16.5" spans="2:11">
      <c r="B10" s="44" t="s">
        <v>28</v>
      </c>
      <c r="C10" s="45" t="s">
        <v>29</v>
      </c>
      <c r="D10" s="46"/>
      <c r="E10" s="47">
        <v>2000</v>
      </c>
      <c r="F10" s="29" t="s">
        <v>30</v>
      </c>
      <c r="G10" s="30">
        <v>1</v>
      </c>
      <c r="H10" s="31">
        <f t="shared" ref="H9:H16" si="0">E10*G10</f>
        <v>2000</v>
      </c>
      <c r="J10" s="53"/>
      <c r="K10" s="52"/>
    </row>
    <row r="11" ht="16.5" spans="2:11">
      <c r="B11" s="44" t="s">
        <v>31</v>
      </c>
      <c r="C11" s="45" t="s">
        <v>32</v>
      </c>
      <c r="D11" s="46"/>
      <c r="E11" s="47">
        <v>400</v>
      </c>
      <c r="F11" s="29" t="s">
        <v>30</v>
      </c>
      <c r="G11" s="30">
        <v>1</v>
      </c>
      <c r="H11" s="31">
        <f t="shared" si="0"/>
        <v>400</v>
      </c>
      <c r="J11" s="53"/>
      <c r="K11" s="52"/>
    </row>
    <row r="12" ht="16.5" spans="2:11">
      <c r="B12" s="44" t="s">
        <v>33</v>
      </c>
      <c r="C12" s="45" t="s">
        <v>34</v>
      </c>
      <c r="D12" s="46"/>
      <c r="E12" s="47">
        <v>750</v>
      </c>
      <c r="F12" s="29" t="s">
        <v>35</v>
      </c>
      <c r="G12" s="30">
        <v>21</v>
      </c>
      <c r="H12" s="31">
        <f t="shared" si="0"/>
        <v>15750</v>
      </c>
      <c r="J12" s="54"/>
      <c r="K12" s="52"/>
    </row>
    <row r="13" ht="16.5" spans="2:11">
      <c r="B13" s="44" t="s">
        <v>36</v>
      </c>
      <c r="C13" s="45" t="s">
        <v>37</v>
      </c>
      <c r="D13" s="46"/>
      <c r="E13" s="47">
        <v>1500</v>
      </c>
      <c r="F13" s="29" t="s">
        <v>38</v>
      </c>
      <c r="G13" s="30">
        <v>2</v>
      </c>
      <c r="H13" s="31">
        <f t="shared" si="0"/>
        <v>3000</v>
      </c>
      <c r="J13" s="54"/>
      <c r="K13" s="52"/>
    </row>
    <row r="14" ht="16.5" spans="2:11">
      <c r="B14" s="44" t="s">
        <v>39</v>
      </c>
      <c r="C14" s="45" t="s">
        <v>40</v>
      </c>
      <c r="D14" s="46"/>
      <c r="E14" s="47">
        <v>1900</v>
      </c>
      <c r="F14" s="29" t="s">
        <v>38</v>
      </c>
      <c r="G14" s="30">
        <v>2</v>
      </c>
      <c r="H14" s="31">
        <f t="shared" si="0"/>
        <v>3800</v>
      </c>
      <c r="J14" s="54"/>
      <c r="K14" s="52"/>
    </row>
    <row r="15" ht="16.5" spans="2:11">
      <c r="B15" s="44" t="s">
        <v>41</v>
      </c>
      <c r="C15" s="45"/>
      <c r="D15" s="46"/>
      <c r="E15" s="47">
        <v>600</v>
      </c>
      <c r="F15" s="29" t="s">
        <v>42</v>
      </c>
      <c r="G15" s="30">
        <v>7</v>
      </c>
      <c r="H15" s="31">
        <f t="shared" si="0"/>
        <v>4200</v>
      </c>
      <c r="J15" s="54"/>
      <c r="K15" s="52"/>
    </row>
    <row r="16" s="3" customFormat="1" spans="1:11">
      <c r="A16" s="2"/>
      <c r="B16" s="48" t="s">
        <v>43</v>
      </c>
      <c r="C16" s="49"/>
      <c r="D16" s="49"/>
      <c r="E16" s="49"/>
      <c r="F16" s="49"/>
      <c r="G16" s="50"/>
      <c r="H16" s="51">
        <f>SUM(H9:H15)</f>
        <v>32150</v>
      </c>
      <c r="K16" s="55"/>
    </row>
    <row r="17" spans="2:8">
      <c r="B17" s="32" t="s">
        <v>11</v>
      </c>
      <c r="C17" s="33"/>
      <c r="D17" s="33"/>
      <c r="E17" s="33"/>
      <c r="F17" s="33"/>
      <c r="G17" s="33"/>
      <c r="H17" s="34">
        <f>H16</f>
        <v>32150</v>
      </c>
    </row>
    <row r="21" ht="16.5" spans="2:5">
      <c r="B21" s="35"/>
      <c r="C21" s="36"/>
      <c r="D21" s="36"/>
      <c r="E21" s="37"/>
    </row>
    <row r="22" ht="16.5" spans="2:5">
      <c r="B22" s="9"/>
      <c r="C22" s="38"/>
      <c r="D22" s="38"/>
      <c r="E22" s="39"/>
    </row>
    <row r="23" ht="16.5" spans="2:5">
      <c r="B23" s="9"/>
      <c r="C23" s="38"/>
      <c r="D23" s="38"/>
      <c r="E23" s="39"/>
    </row>
    <row r="24" ht="16.5" spans="2:5">
      <c r="B24" s="9"/>
      <c r="C24" s="38"/>
      <c r="D24" s="38"/>
      <c r="E24" s="39"/>
    </row>
    <row r="25" ht="16.5" spans="2:5">
      <c r="B25" s="9"/>
      <c r="C25" s="38"/>
      <c r="D25" s="38"/>
      <c r="E25" s="39"/>
    </row>
    <row r="26" ht="16.5" spans="2:5">
      <c r="B26" s="9"/>
      <c r="C26" s="40"/>
      <c r="D26" s="40"/>
      <c r="E26" s="39"/>
    </row>
  </sheetData>
  <mergeCells count="5">
    <mergeCell ref="B1:C1"/>
    <mergeCell ref="B8:H8"/>
    <mergeCell ref="B16:G16"/>
    <mergeCell ref="B17:G17"/>
    <mergeCell ref="D9:D15"/>
  </mergeCells>
  <hyperlinks>
    <hyperlink ref="C4" r:id="rId1" display="Winnie.yang@ubs-cn.com"/>
  </hyperlinks>
  <pageMargins left="0.75" right="0.75" top="1" bottom="1" header="0.3" footer="0.3"/>
  <pageSetup paperSize="9" scale="6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tabSelected="1" workbookViewId="0">
      <selection activeCell="D19" sqref="D19"/>
    </sheetView>
  </sheetViews>
  <sheetFormatPr defaultColWidth="8.9" defaultRowHeight="17.25" outlineLevelCol="7"/>
  <cols>
    <col min="1" max="1" width="5.1" style="2" customWidth="1"/>
    <col min="2" max="2" width="26.1" style="3" customWidth="1"/>
    <col min="3" max="3" width="37.5" style="4" customWidth="1"/>
    <col min="4" max="4" width="16.9" style="4" customWidth="1"/>
    <col min="5" max="5" width="11" style="3" customWidth="1"/>
    <col min="6" max="6" width="8.4" style="3" customWidth="1"/>
    <col min="7" max="7" width="10.1" style="5" customWidth="1"/>
    <col min="8" max="8" width="14.9" style="5" customWidth="1"/>
  </cols>
  <sheetData>
    <row r="1" ht="37.5" customHeight="1" spans="2:8">
      <c r="B1" s="6" t="s">
        <v>0</v>
      </c>
      <c r="C1" s="6"/>
      <c r="D1" s="7"/>
      <c r="E1" s="7"/>
      <c r="F1" s="7"/>
      <c r="G1" s="7"/>
      <c r="H1" s="7"/>
    </row>
    <row r="2" ht="16.5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ht="16.5" spans="2:8">
      <c r="B3" s="8" t="s">
        <v>17</v>
      </c>
      <c r="C3" s="9" t="s">
        <v>4</v>
      </c>
      <c r="D3" s="13"/>
      <c r="E3" s="11"/>
      <c r="F3" s="11"/>
      <c r="G3" s="12"/>
      <c r="H3" s="12"/>
    </row>
    <row r="4" s="1" customFormat="1" ht="16.5" customHeight="1" spans="2:8">
      <c r="B4" s="14" t="s">
        <v>5</v>
      </c>
      <c r="C4" s="15" t="s">
        <v>6</v>
      </c>
      <c r="D4" s="14"/>
      <c r="E4" s="14"/>
      <c r="F4" s="14"/>
      <c r="G4" s="14"/>
      <c r="H4" s="14"/>
    </row>
    <row r="5" s="1" customFormat="1" ht="16.5" customHeight="1" spans="2:8">
      <c r="B5" s="14" t="s">
        <v>7</v>
      </c>
      <c r="C5" s="16"/>
      <c r="D5" s="14"/>
      <c r="E5" s="14"/>
      <c r="F5" s="14"/>
      <c r="G5" s="14"/>
      <c r="H5" s="14"/>
    </row>
    <row r="6" s="1" customFormat="1" ht="16.5" customHeight="1" spans="2:8">
      <c r="B6" s="17"/>
      <c r="C6" s="17"/>
      <c r="D6" s="17"/>
      <c r="E6" s="17"/>
      <c r="F6" s="17"/>
      <c r="G6" s="17"/>
      <c r="H6" s="17"/>
    </row>
    <row r="7" s="1" customFormat="1" ht="39" customHeight="1" spans="2:8">
      <c r="B7" s="18" t="s">
        <v>8</v>
      </c>
      <c r="C7" s="19" t="s">
        <v>18</v>
      </c>
      <c r="D7" s="19" t="s">
        <v>19</v>
      </c>
      <c r="E7" s="20" t="s">
        <v>20</v>
      </c>
      <c r="F7" s="20" t="s">
        <v>21</v>
      </c>
      <c r="G7" s="20" t="s">
        <v>22</v>
      </c>
      <c r="H7" s="21" t="s">
        <v>23</v>
      </c>
    </row>
    <row r="8" ht="33.75" customHeight="1" spans="2:8">
      <c r="B8" s="22" t="s">
        <v>44</v>
      </c>
      <c r="C8" s="23"/>
      <c r="D8" s="23"/>
      <c r="E8" s="23"/>
      <c r="F8" s="23"/>
      <c r="G8" s="23"/>
      <c r="H8" s="24"/>
    </row>
    <row r="9" ht="14.25" spans="2:8">
      <c r="B9" s="25" t="s">
        <v>45</v>
      </c>
      <c r="C9" s="26"/>
      <c r="D9" s="27">
        <v>2021</v>
      </c>
      <c r="E9" s="28">
        <v>250</v>
      </c>
      <c r="F9" s="29" t="s">
        <v>46</v>
      </c>
      <c r="G9" s="30">
        <v>5</v>
      </c>
      <c r="H9" s="31">
        <f>E9*G9</f>
        <v>1250</v>
      </c>
    </row>
    <row r="10" spans="2:8">
      <c r="B10" s="32" t="s">
        <v>11</v>
      </c>
      <c r="C10" s="33"/>
      <c r="D10" s="33"/>
      <c r="E10" s="33"/>
      <c r="F10" s="33"/>
      <c r="G10" s="33"/>
      <c r="H10" s="34">
        <f>SUM(H9:H9)</f>
        <v>1250</v>
      </c>
    </row>
    <row r="14" ht="16.5" spans="2:5">
      <c r="B14" s="35"/>
      <c r="C14" s="36"/>
      <c r="D14" s="36"/>
      <c r="E14" s="37"/>
    </row>
    <row r="15" ht="16.5" spans="2:5">
      <c r="B15" s="9"/>
      <c r="C15" s="38"/>
      <c r="D15" s="38"/>
      <c r="E15" s="39"/>
    </row>
    <row r="16" ht="16.5" spans="2:5">
      <c r="B16" s="9"/>
      <c r="C16" s="38"/>
      <c r="D16" s="38"/>
      <c r="E16" s="39"/>
    </row>
    <row r="17" ht="16.5" spans="2:5">
      <c r="B17" s="9"/>
      <c r="C17" s="38"/>
      <c r="D17" s="38"/>
      <c r="E17" s="39"/>
    </row>
    <row r="18" ht="16.5" spans="2:5">
      <c r="B18" s="9"/>
      <c r="C18" s="38"/>
      <c r="D18" s="38"/>
      <c r="E18" s="39"/>
    </row>
    <row r="19" ht="16.5" spans="2:5">
      <c r="B19" s="9"/>
      <c r="C19" s="40"/>
      <c r="D19" s="40"/>
      <c r="E19" s="39"/>
    </row>
  </sheetData>
  <mergeCells count="3">
    <mergeCell ref="B1:C1"/>
    <mergeCell ref="B8:H8"/>
    <mergeCell ref="B10:G10"/>
  </mergeCells>
  <hyperlinks>
    <hyperlink ref="C4" r:id="rId1" display="Winnie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2016-06-29T09:42:00Z</dcterms:created>
  <cp:lastPrinted>2021-01-08T06:16:00Z</cp:lastPrinted>
  <dcterms:modified xsi:type="dcterms:W3CDTF">2024-08-14T06:51:24Z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C2D95FC0BD84433A9034E86A6804461F</vt:lpwstr>
  </property>
</Properties>
</file>