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ALL\二-比稿项目\森世海亚\莉芙敏手册\"/>
    </mc:Choice>
  </mc:AlternateContent>
  <xr:revisionPtr revIDLastSave="0" documentId="13_ncr:1_{A8E410D1-C303-4EEF-B60A-E970011844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7" i="5"/>
  <c r="B9" i="5"/>
  <c r="B8" i="5"/>
  <c r="B7" i="5"/>
  <c r="B6" i="5"/>
  <c r="H14" i="5"/>
  <c r="H15" i="5" s="1"/>
  <c r="H24" i="5"/>
  <c r="H25" i="5"/>
  <c r="H21" i="5"/>
  <c r="H22" i="5"/>
  <c r="H17" i="5"/>
  <c r="H18" i="5"/>
  <c r="H19" i="5"/>
  <c r="C6" i="5" s="1"/>
  <c r="B5" i="5"/>
  <c r="C5" i="5" l="1"/>
  <c r="H27" i="5"/>
  <c r="C9" i="5" s="1"/>
  <c r="C10" i="5"/>
  <c r="H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12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2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2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<sst xmlns="http://schemas.openxmlformats.org/spreadsheetml/2006/main" count="55" uniqueCount="47">
  <si>
    <t>上海麦田公共关系咨询有限公司</t>
  </si>
  <si>
    <t>Item</t>
  </si>
  <si>
    <t>Descripation描述</t>
  </si>
  <si>
    <t>Quotation
报价</t>
  </si>
  <si>
    <t>2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</si>
  <si>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</si>
  <si>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</si>
  <si>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</si>
  <si>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</si>
  <si>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</si>
  <si>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</si>
  <si>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</si>
  <si>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</si>
  <si>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</si>
  <si>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</si>
  <si>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</si>
  <si>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3" type="noConversion"/>
  </si>
  <si>
    <t>报价单明细表 Quotation Breakdown</t>
    <phoneticPr fontId="23" type="noConversion"/>
  </si>
  <si>
    <t>1</t>
    <phoneticPr fontId="23" type="noConversion"/>
  </si>
  <si>
    <t>1-1</t>
    <phoneticPr fontId="23" type="noConversion"/>
  </si>
  <si>
    <t>次</t>
    <phoneticPr fontId="23" type="noConversion"/>
  </si>
  <si>
    <t>手册内容撰写</t>
    <phoneticPr fontId="23" type="noConversion"/>
  </si>
  <si>
    <t>2</t>
    <phoneticPr fontId="23" type="noConversion"/>
  </si>
  <si>
    <t>3</t>
  </si>
  <si>
    <t>3</t>
    <phoneticPr fontId="23" type="noConversion"/>
  </si>
  <si>
    <t>4</t>
  </si>
  <si>
    <t>4</t>
    <phoneticPr fontId="23" type="noConversion"/>
  </si>
  <si>
    <t>页</t>
    <phoneticPr fontId="23" type="noConversion"/>
  </si>
  <si>
    <t>封面封底</t>
    <phoneticPr fontId="23" type="noConversion"/>
  </si>
  <si>
    <t>文献数据等内容更新、内容撰写</t>
    <phoneticPr fontId="23" type="noConversion"/>
  </si>
  <si>
    <t>工时</t>
    <phoneticPr fontId="23" type="noConversion"/>
  </si>
  <si>
    <t>手册设计美化（已有KV延展）</t>
    <phoneticPr fontId="23" type="noConversion"/>
  </si>
  <si>
    <t>手册印刷*16P</t>
    <phoneticPr fontId="23" type="noConversion"/>
  </si>
  <si>
    <t>含设计、美化、排版</t>
    <phoneticPr fontId="23" type="noConversion"/>
  </si>
  <si>
    <t>350本手册印刷</t>
    <phoneticPr fontId="23" type="noConversion"/>
  </si>
  <si>
    <t>210x297mm，封面内页全部采用250铜版纸双面4色印刷，封面单面哑膜，骑马钉</t>
    <phoneticPr fontId="23" type="noConversion"/>
  </si>
  <si>
    <t>份</t>
    <phoneticPr fontId="23" type="noConversion"/>
  </si>
  <si>
    <t>手册运输</t>
    <phoneticPr fontId="23" type="noConversion"/>
  </si>
  <si>
    <t>一次性运输（上海）</t>
    <phoneticPr fontId="23" type="noConversion"/>
  </si>
  <si>
    <t>内页14P</t>
    <phoneticPr fontId="23" type="noConversion"/>
  </si>
  <si>
    <t>5</t>
  </si>
  <si>
    <t>6</t>
  </si>
  <si>
    <t>2-1</t>
    <phoneticPr fontId="23" type="noConversion"/>
  </si>
  <si>
    <t>2-2</t>
    <phoneticPr fontId="23" type="noConversion"/>
  </si>
  <si>
    <t>3-1</t>
    <phoneticPr fontId="23" type="noConversion"/>
  </si>
  <si>
    <t>4-1</t>
    <phoneticPr fontId="23" type="noConversion"/>
  </si>
  <si>
    <t>2022森世海亚莉芙敏手册设计制作项目报价单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</si>
</sst>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_);[Red]\(0.00\)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</cellStyleXfs>
  <cellXfs count="6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6" fillId="0" borderId="2" xfId="0" applyNumberFormat="1" applyFont="1" applyBorder="1" applyAlignment="1"/>
    <xf numFmtId="180" fontId="10" fillId="0" borderId="4" xfId="0" applyNumberFormat="1" applyFont="1" applyFill="1" applyBorder="1" applyAlignment="1"/>
    <xf numFmtId="0" fontId="24" fillId="0" borderId="0" xfId="0" applyFont="1" applyAlignment="1">
      <alignment horizontal="right" wrapTex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178" fontId="1" fillId="0" borderId="2" xfId="0" applyNumberFormat="1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3" fontId="1" fillId="0" borderId="0" xfId="2" applyNumberFormat="1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81" fontId="1" fillId="0" borderId="0" xfId="0" applyNumberFormat="1" applyFont="1" applyAlignment="1">
      <alignment horizontal="center"/>
    </xf>
    <xf numFmtId="181" fontId="7" fillId="4" borderId="2" xfId="0" applyNumberFormat="1" applyFont="1" applyFill="1" applyBorder="1" applyAlignment="1">
      <alignment horizontal="center" vertical="center" wrapText="1"/>
    </xf>
    <xf numFmtId="181" fontId="1" fillId="5" borderId="2" xfId="0" applyNumberFormat="1" applyFont="1" applyFill="1" applyBorder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178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</cellXfs>
  <cellStyles count="22">
    <cellStyle name="0,0_x000d__x000a_NA_x000d__x000a_" xfId="6" xr:uid="{00000000-0005-0000-0000-000000000000}"/>
    <cellStyle name="Comma 2" xfId="4" xr:uid="{00000000-0005-0000-0000-000001000000}"/>
    <cellStyle name="Normal 2" xfId="10" xr:uid="{00000000-0005-0000-0000-000002000000}"/>
    <cellStyle name="Normal 3" xfId="12" xr:uid="{00000000-0005-0000-0000-000003000000}"/>
    <cellStyle name="Normal_Event Logistic Service RFQ Template_v3" xfId="7" xr:uid="{00000000-0005-0000-0000-000004000000}"/>
    <cellStyle name="標準_Meeting Request（1125 价）" xfId="13" xr:uid="{00000000-0005-0000-0000-000005000000}"/>
    <cellStyle name="差_20131026　杭州無錫2日間見積もり(0929)" xfId="14" xr:uid="{00000000-0005-0000-0000-000006000000}"/>
    <cellStyle name="差_Meeting Request（1125 价）" xfId="3" xr:uid="{00000000-0005-0000-0000-000007000000}"/>
    <cellStyle name="常规" xfId="0" builtinId="0"/>
    <cellStyle name="常规 2" xfId="15" xr:uid="{00000000-0005-0000-0000-000009000000}"/>
    <cellStyle name="常规 2 2 4" xfId="1" xr:uid="{00000000-0005-0000-0000-00000A000000}"/>
    <cellStyle name="常规 2 5" xfId="5" xr:uid="{00000000-0005-0000-0000-00000B000000}"/>
    <cellStyle name="常规 3" xfId="16" xr:uid="{00000000-0005-0000-0000-00000C000000}"/>
    <cellStyle name="常规 3 2" xfId="9" xr:uid="{00000000-0005-0000-0000-00000D000000}"/>
    <cellStyle name="常规 3 3" xfId="11" xr:uid="{00000000-0005-0000-0000-00000E000000}"/>
    <cellStyle name="常规 4" xfId="17" xr:uid="{00000000-0005-0000-0000-00000F000000}"/>
    <cellStyle name="常规 5" xfId="18" xr:uid="{00000000-0005-0000-0000-000010000000}"/>
    <cellStyle name="好_20131026　杭州無錫2日間見積もり(0929)" xfId="19" xr:uid="{00000000-0005-0000-0000-000011000000}"/>
    <cellStyle name="好_Meeting Request（1125 价）" xfId="8" xr:uid="{00000000-0005-0000-0000-000012000000}"/>
    <cellStyle name="千位分隔" xfId="2" builtinId="3"/>
    <cellStyle name="千位分隔 2" xfId="20" xr:uid="{00000000-0005-0000-0000-000014000000}"/>
    <cellStyle name="样式 1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showGridLines="0" tabSelected="1" topLeftCell="A13" zoomScale="80" zoomScaleNormal="80" workbookViewId="0">
      <selection activeCell="J15" sqref="J15"/>
    </sheetView>
  </sheetViews>
  <sheetFormatPr defaultColWidth="9" defaultRowHeight="16.5"/>
  <cols>
    <col min="1" max="1" width="6.4140625" style="2" customWidth="1"/>
    <col min="2" max="2" width="27.58203125" style="1" customWidth="1"/>
    <col min="3" max="3" width="44.58203125" style="3" customWidth="1"/>
    <col min="4" max="4" width="8.4140625" style="43" customWidth="1"/>
    <col min="5" max="5" width="5.9140625" style="4" customWidth="1"/>
    <col min="6" max="6" width="6.1640625" style="4" customWidth="1"/>
    <col min="7" max="7" width="7.08203125" style="51" customWidth="1"/>
    <col min="8" max="8" width="12.5" style="5" customWidth="1"/>
    <col min="9" max="16384" width="9" style="1"/>
  </cols>
  <sheetData>
    <row r="2" spans="1:8" ht="21.5">
      <c r="A2" s="56" t="s">
        <v>46</v>
      </c>
      <c r="B2" s="56"/>
      <c r="C2" s="56"/>
      <c r="D2" s="38"/>
      <c r="E2" s="38"/>
      <c r="G2" s="48"/>
    </row>
    <row r="3" spans="1:8" ht="33">
      <c r="A3" s="6"/>
      <c r="B3" s="36" t="s">
        <v>16</v>
      </c>
      <c r="C3" s="7" t="s">
        <v>0</v>
      </c>
      <c r="G3" s="48"/>
    </row>
    <row r="4" spans="1:8">
      <c r="A4" s="8" t="s">
        <v>1</v>
      </c>
      <c r="B4" s="9" t="s">
        <v>2</v>
      </c>
      <c r="C4" s="10" t="s">
        <v>3</v>
      </c>
      <c r="D4" s="44"/>
      <c r="E4" s="11"/>
      <c r="F4" s="12"/>
      <c r="G4" s="48"/>
    </row>
    <row r="5" spans="1:8">
      <c r="A5" s="13">
        <v>1</v>
      </c>
      <c r="B5" s="14" t="str">
        <f>B13</f>
        <v>手册内容撰写</v>
      </c>
      <c r="C5" s="15">
        <f>H15</f>
        <v>6300</v>
      </c>
      <c r="D5" s="45"/>
      <c r="G5" s="48"/>
    </row>
    <row r="6" spans="1:8">
      <c r="A6" s="13" t="s">
        <v>4</v>
      </c>
      <c r="B6" s="14" t="str">
        <f>B16</f>
        <v>手册设计美化（已有KV延展）</v>
      </c>
      <c r="C6" s="15">
        <f>H19</f>
        <v>10000</v>
      </c>
      <c r="D6" s="44"/>
      <c r="E6" s="11"/>
      <c r="F6" s="11"/>
      <c r="G6" s="48"/>
    </row>
    <row r="7" spans="1:8">
      <c r="A7" s="13" t="s">
        <v>23</v>
      </c>
      <c r="B7" s="14" t="str">
        <f>B20</f>
        <v>手册印刷*16P</v>
      </c>
      <c r="C7" s="15">
        <f>H22</f>
        <v>5600</v>
      </c>
      <c r="D7" s="44"/>
      <c r="E7" s="11"/>
      <c r="F7" s="11"/>
      <c r="G7" s="48"/>
    </row>
    <row r="8" spans="1:8">
      <c r="A8" s="13" t="s">
        <v>25</v>
      </c>
      <c r="B8" s="14" t="str">
        <f>B23</f>
        <v>手册运输</v>
      </c>
      <c r="C8" s="15">
        <f>H25</f>
        <v>200</v>
      </c>
      <c r="D8" s="44"/>
      <c r="E8" s="11"/>
      <c r="F8" s="11"/>
      <c r="G8" s="48"/>
    </row>
    <row r="9" spans="1:8">
      <c r="A9" s="13" t="s">
        <v>40</v>
      </c>
      <c r="B9" s="14" t="str">
        <f>B26</f>
        <v>税 Tax</v>
      </c>
      <c r="C9" s="15">
        <f>H27</f>
        <v>378</v>
      </c>
      <c r="D9" s="44"/>
      <c r="E9" s="11"/>
      <c r="F9" s="11"/>
      <c r="G9" s="48"/>
    </row>
    <row r="10" spans="1:8">
      <c r="A10" s="13" t="s">
        <v>41</v>
      </c>
      <c r="B10" s="16" t="s">
        <v>5</v>
      </c>
      <c r="C10" s="17">
        <f>SUM(C5:C9)</f>
        <v>22478</v>
      </c>
      <c r="D10" s="44"/>
      <c r="E10" s="11"/>
      <c r="F10" s="11"/>
      <c r="G10" s="48"/>
    </row>
    <row r="11" spans="1:8" ht="45" customHeight="1">
      <c r="A11" s="18"/>
      <c r="B11" s="39" t="s">
        <v>17</v>
      </c>
      <c r="C11" s="19"/>
      <c r="D11" s="44"/>
      <c r="E11" s="11"/>
      <c r="F11" s="11"/>
      <c r="G11" s="48"/>
      <c r="H11" s="31"/>
    </row>
    <row r="12" spans="1:8" ht="34.25" customHeight="1">
      <c r="A12" s="20" t="s">
        <v>6</v>
      </c>
      <c r="B12" s="21" t="s">
        <v>7</v>
      </c>
      <c r="C12" s="21"/>
      <c r="D12" s="22" t="s">
        <v>8</v>
      </c>
      <c r="E12" s="22" t="s">
        <v>9</v>
      </c>
      <c r="F12" s="23" t="s">
        <v>10</v>
      </c>
      <c r="G12" s="49" t="s">
        <v>11</v>
      </c>
      <c r="H12" s="32" t="s">
        <v>12</v>
      </c>
    </row>
    <row r="13" spans="1:8">
      <c r="A13" s="24" t="s">
        <v>18</v>
      </c>
      <c r="B13" s="25" t="s">
        <v>21</v>
      </c>
      <c r="C13" s="25"/>
      <c r="D13" s="46"/>
      <c r="E13" s="26"/>
      <c r="F13" s="27"/>
      <c r="G13" s="50"/>
      <c r="H13" s="33"/>
    </row>
    <row r="14" spans="1:8">
      <c r="A14" s="40" t="s">
        <v>19</v>
      </c>
      <c r="B14" s="41" t="s">
        <v>21</v>
      </c>
      <c r="C14" s="41" t="s">
        <v>29</v>
      </c>
      <c r="D14" s="47" t="s">
        <v>27</v>
      </c>
      <c r="E14" s="28">
        <v>1</v>
      </c>
      <c r="F14" s="37">
        <v>9</v>
      </c>
      <c r="G14" s="52">
        <v>700</v>
      </c>
      <c r="H14" s="42">
        <f>E14*F14*G14</f>
        <v>6300</v>
      </c>
    </row>
    <row r="15" spans="1:8">
      <c r="A15" s="57" t="s">
        <v>13</v>
      </c>
      <c r="B15" s="57"/>
      <c r="C15" s="57"/>
      <c r="D15" s="57"/>
      <c r="E15" s="57"/>
      <c r="F15" s="57"/>
      <c r="G15" s="57"/>
      <c r="H15" s="34">
        <f>SUM(H14:H14)</f>
        <v>6300</v>
      </c>
    </row>
    <row r="16" spans="1:8">
      <c r="A16" s="24" t="s">
        <v>22</v>
      </c>
      <c r="B16" s="25" t="s">
        <v>31</v>
      </c>
      <c r="C16" s="25"/>
      <c r="D16" s="46"/>
      <c r="E16" s="26"/>
      <c r="F16" s="27"/>
      <c r="G16" s="50"/>
      <c r="H16" s="33"/>
    </row>
    <row r="17" spans="1:8">
      <c r="A17" s="40" t="s">
        <v>42</v>
      </c>
      <c r="B17" s="41" t="s">
        <v>28</v>
      </c>
      <c r="C17" s="41" t="s">
        <v>33</v>
      </c>
      <c r="D17" s="47" t="s">
        <v>30</v>
      </c>
      <c r="E17" s="28">
        <v>1</v>
      </c>
      <c r="F17" s="37">
        <v>8</v>
      </c>
      <c r="G17" s="52">
        <v>500</v>
      </c>
      <c r="H17" s="42">
        <f>E17*F17*G17</f>
        <v>4000</v>
      </c>
    </row>
    <row r="18" spans="1:8">
      <c r="A18" s="40" t="s">
        <v>43</v>
      </c>
      <c r="B18" s="41" t="s">
        <v>39</v>
      </c>
      <c r="C18" s="41" t="s">
        <v>33</v>
      </c>
      <c r="D18" s="47" t="s">
        <v>30</v>
      </c>
      <c r="E18" s="28">
        <v>1</v>
      </c>
      <c r="F18" s="37">
        <v>12</v>
      </c>
      <c r="G18" s="52">
        <v>500</v>
      </c>
      <c r="H18" s="42">
        <f t="shared" ref="H18" si="0">E18*F18*G18</f>
        <v>6000</v>
      </c>
    </row>
    <row r="19" spans="1:8">
      <c r="A19" s="57" t="s">
        <v>13</v>
      </c>
      <c r="B19" s="57"/>
      <c r="C19" s="57"/>
      <c r="D19" s="57"/>
      <c r="E19" s="57"/>
      <c r="F19" s="57"/>
      <c r="G19" s="57"/>
      <c r="H19" s="34">
        <f>SUM(H17:H18)</f>
        <v>10000</v>
      </c>
    </row>
    <row r="20" spans="1:8">
      <c r="A20" s="24" t="s">
        <v>24</v>
      </c>
      <c r="B20" s="25" t="s">
        <v>32</v>
      </c>
      <c r="C20" s="25"/>
      <c r="D20" s="46"/>
      <c r="E20" s="26"/>
      <c r="F20" s="27"/>
      <c r="G20" s="50"/>
      <c r="H20" s="33"/>
    </row>
    <row r="21" spans="1:8" ht="33">
      <c r="A21" s="40" t="s">
        <v>44</v>
      </c>
      <c r="B21" s="55" t="s">
        <v>34</v>
      </c>
      <c r="C21" s="53" t="s">
        <v>35</v>
      </c>
      <c r="D21" s="28" t="s">
        <v>36</v>
      </c>
      <c r="E21" s="28">
        <v>1</v>
      </c>
      <c r="F21" s="37">
        <v>350</v>
      </c>
      <c r="G21" s="52">
        <v>16</v>
      </c>
      <c r="H21" s="54">
        <f>G21*F21</f>
        <v>5600</v>
      </c>
    </row>
    <row r="22" spans="1:8">
      <c r="A22" s="57" t="s">
        <v>13</v>
      </c>
      <c r="B22" s="57"/>
      <c r="C22" s="57"/>
      <c r="D22" s="57"/>
      <c r="E22" s="57"/>
      <c r="F22" s="57"/>
      <c r="G22" s="57"/>
      <c r="H22" s="34">
        <f>SUM(H21:H21)</f>
        <v>5600</v>
      </c>
    </row>
    <row r="23" spans="1:8">
      <c r="A23" s="24" t="s">
        <v>26</v>
      </c>
      <c r="B23" s="25" t="s">
        <v>37</v>
      </c>
      <c r="C23" s="25"/>
      <c r="D23" s="46"/>
      <c r="E23" s="26"/>
      <c r="F23" s="27"/>
      <c r="G23" s="50"/>
      <c r="H23" s="33"/>
    </row>
    <row r="24" spans="1:8">
      <c r="A24" s="40" t="s">
        <v>45</v>
      </c>
      <c r="B24" s="41" t="s">
        <v>38</v>
      </c>
      <c r="C24" s="41" t="s">
        <v>38</v>
      </c>
      <c r="D24" s="47" t="s">
        <v>20</v>
      </c>
      <c r="E24" s="28">
        <v>1</v>
      </c>
      <c r="F24" s="37">
        <v>1</v>
      </c>
      <c r="G24" s="52">
        <v>200</v>
      </c>
      <c r="H24" s="42">
        <f>E24*F24*G24</f>
        <v>200</v>
      </c>
    </row>
    <row r="25" spans="1:8">
      <c r="A25" s="57" t="s">
        <v>13</v>
      </c>
      <c r="B25" s="57"/>
      <c r="C25" s="57"/>
      <c r="D25" s="57"/>
      <c r="E25" s="57"/>
      <c r="F25" s="57"/>
      <c r="G25" s="57"/>
      <c r="H25" s="34">
        <f>SUM(H24:H24)</f>
        <v>200</v>
      </c>
    </row>
    <row r="26" spans="1:8">
      <c r="A26" s="29">
        <v>5</v>
      </c>
      <c r="B26" s="25" t="s">
        <v>14</v>
      </c>
      <c r="C26" s="30">
        <v>0.06</v>
      </c>
      <c r="D26" s="46"/>
      <c r="E26" s="26"/>
      <c r="F26" s="27"/>
      <c r="G26" s="50"/>
      <c r="H26" s="33"/>
    </row>
    <row r="27" spans="1:8">
      <c r="A27" s="57" t="s">
        <v>13</v>
      </c>
      <c r="B27" s="57"/>
      <c r="C27" s="57"/>
      <c r="D27" s="57"/>
      <c r="E27" s="57"/>
      <c r="F27" s="57"/>
      <c r="G27" s="57"/>
      <c r="H27" s="34">
        <f>H15*C26</f>
        <v>378</v>
      </c>
    </row>
    <row r="28" spans="1:8">
      <c r="A28" s="58"/>
      <c r="B28" s="58"/>
      <c r="C28" s="58"/>
      <c r="D28" s="58"/>
      <c r="E28" s="58"/>
      <c r="F28" s="58"/>
      <c r="G28" s="58"/>
      <c r="H28" s="58"/>
    </row>
    <row r="29" spans="1:8">
      <c r="A29" s="59" t="s">
        <v>15</v>
      </c>
      <c r="B29" s="59"/>
      <c r="C29" s="59"/>
      <c r="D29" s="59"/>
      <c r="E29" s="59"/>
      <c r="F29" s="59"/>
      <c r="G29" s="59"/>
      <c r="H29" s="35">
        <f>H27+H25+H22+H19+H15</f>
        <v>22478</v>
      </c>
    </row>
  </sheetData>
  <mergeCells count="8">
    <mergeCell ref="A2:C2"/>
    <mergeCell ref="A15:G15"/>
    <mergeCell ref="A27:G27"/>
    <mergeCell ref="A28:H28"/>
    <mergeCell ref="A29:G29"/>
    <mergeCell ref="A19:G19"/>
    <mergeCell ref="A22:G22"/>
    <mergeCell ref="A25:G25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2021-10-25T02:19:35Z</cp:lastPrinted>
  <dcterms:created xsi:type="dcterms:W3CDTF">2014-02-12T08:04:00Z</dcterms:created>
  <dcterms:modified xsi:type="dcterms:W3CDTF">2022-11-30T09:01:18Z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