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fiona.liu\Desktop\"/>
    </mc:Choice>
  </mc:AlternateContent>
  <xr:revisionPtr revIDLastSave="0" documentId="13_ncr:1_{B4634EFD-DF8C-409E-BF7A-5CD470F6403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患者教育" sheetId="7" r:id="rId1"/>
    <sheet name="DA设计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7" l="1"/>
  <c r="B7" i="7"/>
  <c r="B6" i="7"/>
  <c r="B5" i="7"/>
  <c r="H21" i="7" l="1"/>
  <c r="H20" i="7"/>
  <c r="H19" i="7"/>
  <c r="H18" i="7"/>
  <c r="H17" i="7"/>
  <c r="H16" i="7"/>
  <c r="H12" i="7"/>
  <c r="H14" i="7" s="1"/>
  <c r="C5" i="7" s="1"/>
  <c r="H8" i="8"/>
  <c r="H7" i="8"/>
  <c r="H6" i="8"/>
  <c r="H5" i="8"/>
  <c r="H4" i="8"/>
  <c r="H3" i="8"/>
  <c r="H9" i="8" s="1"/>
  <c r="H22" i="7" l="1"/>
  <c r="C6" i="7" s="1"/>
  <c r="H24" i="7"/>
  <c r="H26" i="7" s="1"/>
  <c r="C7" i="7"/>
  <c r="C8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Peng, Emily PH/CN</author>
    <author>CNHaoY</author>
  </authors>
  <commentList>
    <comment ref="D10" authorId="0" shapeId="0" xr:uid="{4228332C-18C1-4B28-BAD7-E0683391A166}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0" authorId="0" shapeId="0" xr:uid="{EADFD9CF-0F51-4059-82A3-EBB12C4E0BF0}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0" authorId="1" shapeId="0" xr:uid="{00590013-FF3C-4725-A0E8-363D58FE8E73}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Peng, Emily PH/CN</author>
    <author>CNHaoY</author>
  </authors>
  <commentList>
    <comment ref="D1" authorId="0" shapeId="0" xr:uid="{4321D6B7-B515-4151-8517-0336928E6730}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" authorId="0" shapeId="0" xr:uid="{18967DAF-BB29-43B5-8428-2F763E44E400}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" authorId="1" shapeId="0" xr:uid="{169924E5-2B75-4BD5-9CBE-4CC160FF7A57}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<sst xmlns="http://schemas.openxmlformats.org/spreadsheetml/2006/main" count="78" uniqueCount="40">
  <si>
    <t xml:space="preserve">Item  </t>
  </si>
  <si>
    <t>Descripation</t>
  </si>
  <si>
    <t>Unit</t>
  </si>
  <si>
    <t>Set</t>
  </si>
  <si>
    <t>Qty</t>
  </si>
  <si>
    <t>Unit Price</t>
  </si>
  <si>
    <t>Total(RMB)</t>
  </si>
  <si>
    <t>页</t>
  </si>
  <si>
    <t>含设计、美化、排版</t>
  </si>
  <si>
    <t>Total：</t>
  </si>
  <si>
    <t>医学内容更新，拆分疾病篇，治疗篇，生活篇</t>
  </si>
  <si>
    <t>DA*3套*4p（已有KV延展）</t>
  </si>
  <si>
    <t>疗效篇</t>
  </si>
  <si>
    <t>文献数据等内容更新、内容撰写</t>
  </si>
  <si>
    <t>工时</t>
  </si>
  <si>
    <t>安全篇</t>
  </si>
  <si>
    <t>封面封底、内页2p（含美化、设计、排版）</t>
    <phoneticPr fontId="17" type="noConversion"/>
  </si>
  <si>
    <t>1</t>
    <phoneticPr fontId="17" type="noConversion"/>
  </si>
  <si>
    <t>1-1</t>
    <phoneticPr fontId="17" type="noConversion"/>
  </si>
  <si>
    <t>1-2</t>
    <phoneticPr fontId="17" type="noConversion"/>
  </si>
  <si>
    <t>1-3</t>
    <phoneticPr fontId="17" type="noConversion"/>
  </si>
  <si>
    <t>患者教育*3套</t>
    <phoneticPr fontId="17" type="noConversion"/>
  </si>
  <si>
    <t>患者教育</t>
    <phoneticPr fontId="17" type="noConversion"/>
  </si>
  <si>
    <t>2</t>
  </si>
  <si>
    <t>2</t>
    <phoneticPr fontId="17" type="noConversion"/>
  </si>
  <si>
    <t>2-1</t>
    <phoneticPr fontId="17" type="noConversion"/>
  </si>
  <si>
    <t>2-2</t>
    <phoneticPr fontId="17" type="noConversion"/>
  </si>
  <si>
    <t>2-3</t>
    <phoneticPr fontId="17" type="noConversion"/>
  </si>
  <si>
    <t>Agency: must fill in
供应商（填入右边橘色处）</t>
    <phoneticPr fontId="17" type="noConversion"/>
  </si>
  <si>
    <t>上海麦田公共关系咨询有限公司</t>
  </si>
  <si>
    <t>Item</t>
  </si>
  <si>
    <t>Descripation描述</t>
  </si>
  <si>
    <t>Quotation
报价</t>
  </si>
  <si>
    <t>3</t>
  </si>
  <si>
    <t>4</t>
  </si>
  <si>
    <t>总计 Total</t>
  </si>
  <si>
    <t>报价单明细表 Quotation Breakdown</t>
    <phoneticPr fontId="17" type="noConversion"/>
  </si>
  <si>
    <t>Total Amount</t>
  </si>
  <si>
    <t>税 Tax</t>
  </si>
  <si>
    <t>2022森世海亚莉芙敏幻灯及DA设计制作项目报价单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</si>
</sst>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0_);\(0\)"/>
    <numFmt numFmtId="178" formatCode="#,##0.00_ "/>
    <numFmt numFmtId="179" formatCode="0.00_ "/>
    <numFmt numFmtId="181" formatCode="#,##0.00_ ;[Red]\-#,##0.00\ "/>
  </numFmts>
  <fonts count="28">
    <font>
      <sz val="12"/>
      <name val="宋体"/>
      <charset val="134"/>
    </font>
    <font>
      <sz val="12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sz val="10"/>
      <name val="Arial"/>
      <family val="2"/>
    </font>
    <font>
      <sz val="12"/>
      <name val="宋体"/>
      <charset val="134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sz val="11"/>
      <color indexed="8"/>
      <name val="宋体"/>
      <charset val="134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8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5" fillId="0" borderId="0">
      <alignment vertical="top"/>
    </xf>
    <xf numFmtId="0" fontId="7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0" fontId="5" fillId="0" borderId="0">
      <alignment vertical="top"/>
    </xf>
    <xf numFmtId="0" fontId="9" fillId="0" borderId="0"/>
    <xf numFmtId="0" fontId="10" fillId="0" borderId="0">
      <alignment vertical="top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0" borderId="0"/>
    <xf numFmtId="0" fontId="12" fillId="0" borderId="0">
      <alignment vertical="center"/>
    </xf>
    <xf numFmtId="0" fontId="5" fillId="0" borderId="0"/>
    <xf numFmtId="0" fontId="5" fillId="0" borderId="0">
      <alignment vertical="top"/>
    </xf>
    <xf numFmtId="0" fontId="13" fillId="4" borderId="0" applyNumberFormat="0" applyBorder="0" applyAlignment="0" applyProtection="0">
      <alignment vertical="center"/>
    </xf>
    <xf numFmtId="0" fontId="5" fillId="0" borderId="0">
      <alignment vertical="top"/>
    </xf>
    <xf numFmtId="0" fontId="12" fillId="0" borderId="0">
      <alignment vertical="center"/>
    </xf>
    <xf numFmtId="0" fontId="5" fillId="0" borderId="0">
      <alignment vertical="top"/>
    </xf>
    <xf numFmtId="0" fontId="5" fillId="0" borderId="0"/>
    <xf numFmtId="0" fontId="14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0" borderId="0">
      <alignment vertical="top"/>
    </xf>
    <xf numFmtId="43" fontId="6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8" fontId="3" fillId="3" borderId="1" xfId="0" applyNumberFormat="1" applyFont="1" applyFill="1" applyBorder="1" applyAlignment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/>
    <xf numFmtId="179" fontId="3" fillId="0" borderId="1" xfId="0" applyNumberFormat="1" applyFont="1" applyBorder="1" applyAlignment="1"/>
    <xf numFmtId="0" fontId="1" fillId="0" borderId="1" xfId="0" applyFont="1" applyFill="1" applyBorder="1" applyAlignment="1">
      <alignment horizontal="left" vertical="top" wrapText="1"/>
    </xf>
    <xf numFmtId="178" fontId="1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top" wrapText="1"/>
    </xf>
    <xf numFmtId="0" fontId="19" fillId="3" borderId="1" xfId="0" applyFont="1" applyFill="1" applyBorder="1" applyAlignment="1">
      <alignment horizontal="left"/>
    </xf>
    <xf numFmtId="49" fontId="19" fillId="3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right"/>
    </xf>
    <xf numFmtId="49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49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right" wrapText="1"/>
    </xf>
    <xf numFmtId="0" fontId="21" fillId="6" borderId="0" xfId="0" applyFont="1" applyFill="1" applyAlignment="1">
      <alignment horizontal="right" wrapText="1"/>
    </xf>
    <xf numFmtId="49" fontId="22" fillId="7" borderId="4" xfId="0" applyNumberFormat="1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vertical="center"/>
    </xf>
    <xf numFmtId="0" fontId="22" fillId="7" borderId="1" xfId="0" applyFont="1" applyFill="1" applyBorder="1" applyAlignment="1">
      <alignment vertical="center"/>
    </xf>
    <xf numFmtId="49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43" fontId="18" fillId="0" borderId="1" xfId="21" applyFont="1" applyBorder="1" applyAlignment="1"/>
    <xf numFmtId="0" fontId="19" fillId="0" borderId="4" xfId="0" applyFont="1" applyBorder="1" applyAlignment="1">
      <alignment vertical="center" wrapText="1"/>
    </xf>
    <xf numFmtId="43" fontId="19" fillId="0" borderId="1" xfId="21" applyFont="1" applyBorder="1" applyAlignment="1"/>
    <xf numFmtId="0" fontId="20" fillId="0" borderId="0" xfId="0" applyFont="1" applyAlignment="1">
      <alignment horizontal="left" wrapText="1"/>
    </xf>
    <xf numFmtId="0" fontId="23" fillId="0" borderId="5" xfId="0" applyFont="1" applyBorder="1" applyAlignment="1">
      <alignment horizontal="center" wrapText="1"/>
    </xf>
    <xf numFmtId="0" fontId="24" fillId="8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/>
    </xf>
    <xf numFmtId="181" fontId="26" fillId="0" borderId="6" xfId="0" applyNumberFormat="1" applyFont="1" applyBorder="1"/>
    <xf numFmtId="0" fontId="19" fillId="3" borderId="1" xfId="0" applyFont="1" applyFill="1" applyBorder="1" applyAlignment="1">
      <alignment horizontal="center" vertical="center"/>
    </xf>
    <xf numFmtId="9" fontId="19" fillId="3" borderId="1" xfId="0" applyNumberFormat="1" applyFont="1" applyFill="1" applyBorder="1" applyAlignment="1">
      <alignment horizontal="left"/>
    </xf>
    <xf numFmtId="0" fontId="19" fillId="3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177" fontId="18" fillId="3" borderId="1" xfId="0" applyNumberFormat="1" applyFont="1" applyFill="1" applyBorder="1" applyAlignment="1">
      <alignment horizontal="center" vertical="center"/>
    </xf>
    <xf numFmtId="176" fontId="18" fillId="3" borderId="1" xfId="0" applyNumberFormat="1" applyFont="1" applyFill="1" applyBorder="1" applyAlignment="1">
      <alignment horizontal="center" vertical="center"/>
    </xf>
    <xf numFmtId="178" fontId="19" fillId="3" borderId="1" xfId="0" applyNumberFormat="1" applyFont="1" applyFill="1" applyBorder="1"/>
    <xf numFmtId="0" fontId="18" fillId="0" borderId="0" xfId="0" applyFont="1"/>
    <xf numFmtId="0" fontId="19" fillId="0" borderId="1" xfId="0" applyFont="1" applyBorder="1" applyAlignment="1">
      <alignment horizontal="right"/>
    </xf>
    <xf numFmtId="179" fontId="19" fillId="0" borderId="1" xfId="0" applyNumberFormat="1" applyFont="1" applyBorder="1"/>
    <xf numFmtId="0" fontId="27" fillId="0" borderId="0" xfId="0" applyFont="1" applyAlignment="1">
      <alignment horizontal="center"/>
    </xf>
  </cellXfs>
  <cellStyles count="22">
    <cellStyle name="0,0_x000d__x000a_NA_x000d__x000a_" xfId="5" xr:uid="{00000000-0005-0000-0000-000019000000}"/>
    <cellStyle name="Comma 2" xfId="3" xr:uid="{00000000-0005-0000-0000-000011000000}"/>
    <cellStyle name="Normal 2" xfId="9" xr:uid="{00000000-0005-0000-0000-000032000000}"/>
    <cellStyle name="Normal 3" xfId="11" xr:uid="{00000000-0005-0000-0000-000036000000}"/>
    <cellStyle name="Normal_Event Logistic Service RFQ Template_v3" xfId="6" xr:uid="{00000000-0005-0000-0000-00001A000000}"/>
    <cellStyle name="標準_Meeting Request（1125 价）" xfId="12" xr:uid="{00000000-0005-0000-0000-00003C000000}"/>
    <cellStyle name="差_20131026　杭州無錫2日間見積もり(0929)" xfId="13" xr:uid="{00000000-0005-0000-0000-00003D000000}"/>
    <cellStyle name="差_Meeting Request（1125 价）" xfId="2" xr:uid="{00000000-0005-0000-0000-00000A000000}"/>
    <cellStyle name="常规" xfId="0" builtinId="0"/>
    <cellStyle name="常规 2" xfId="14" xr:uid="{00000000-0005-0000-0000-00003E000000}"/>
    <cellStyle name="常规 2 2 4" xfId="1" xr:uid="{00000000-0005-0000-0000-000003000000}"/>
    <cellStyle name="常规 2 5" xfId="4" xr:uid="{00000000-0005-0000-0000-000015000000}"/>
    <cellStyle name="常规 3" xfId="15" xr:uid="{00000000-0005-0000-0000-00003F000000}"/>
    <cellStyle name="常规 3 2" xfId="8" xr:uid="{00000000-0005-0000-0000-00002F000000}"/>
    <cellStyle name="常规 3 3" xfId="10" xr:uid="{00000000-0005-0000-0000-000034000000}"/>
    <cellStyle name="常规 4" xfId="16" xr:uid="{00000000-0005-0000-0000-000040000000}"/>
    <cellStyle name="常规 5" xfId="17" xr:uid="{00000000-0005-0000-0000-000041000000}"/>
    <cellStyle name="好_20131026　杭州無錫2日間見積もり(0929)" xfId="18" xr:uid="{00000000-0005-0000-0000-000042000000}"/>
    <cellStyle name="好_Meeting Request（1125 价）" xfId="7" xr:uid="{00000000-0005-0000-0000-000022000000}"/>
    <cellStyle name="千位分隔" xfId="21" builtinId="3"/>
    <cellStyle name="千位分隔 2" xfId="19" xr:uid="{00000000-0005-0000-0000-000043000000}"/>
    <cellStyle name="样式 1" xfId="20" xr:uid="{00000000-0005-0000-0000-00004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6A788-9E40-47E6-B9DE-69672BB69CB4}">
  <dimension ref="A2:H26"/>
  <sheetViews>
    <sheetView tabSelected="1" zoomScale="85" zoomScaleNormal="85" workbookViewId="0">
      <selection activeCell="M10" sqref="M10"/>
    </sheetView>
  </sheetViews>
  <sheetFormatPr defaultColWidth="9" defaultRowHeight="15"/>
  <cols>
    <col min="1" max="1" width="6.4140625" customWidth="1"/>
    <col min="2" max="2" width="27.58203125" customWidth="1"/>
    <col min="3" max="3" width="44.58203125" customWidth="1"/>
    <col min="4" max="4" width="8.4140625" customWidth="1"/>
    <col min="5" max="5" width="5.9140625" customWidth="1"/>
    <col min="6" max="6" width="6.1640625" customWidth="1"/>
    <col min="7" max="7" width="7.08203125" customWidth="1"/>
    <col min="8" max="8" width="15" customWidth="1"/>
  </cols>
  <sheetData>
    <row r="2" spans="1:8" ht="24">
      <c r="A2" s="58" t="s">
        <v>39</v>
      </c>
      <c r="B2" s="58"/>
      <c r="C2" s="58"/>
    </row>
    <row r="3" spans="1:8" ht="33">
      <c r="A3" s="32"/>
      <c r="B3" s="33" t="s">
        <v>28</v>
      </c>
      <c r="C3" s="34" t="s">
        <v>29</v>
      </c>
    </row>
    <row r="4" spans="1:8" ht="16.5">
      <c r="A4" s="35" t="s">
        <v>30</v>
      </c>
      <c r="B4" s="36" t="s">
        <v>31</v>
      </c>
      <c r="C4" s="37" t="s">
        <v>32</v>
      </c>
    </row>
    <row r="5" spans="1:8" ht="16.5">
      <c r="A5" s="38">
        <v>1</v>
      </c>
      <c r="B5" s="39" t="str">
        <f>B11</f>
        <v>患者教育*3套</v>
      </c>
      <c r="C5" s="40">
        <f>H14</f>
        <v>58500</v>
      </c>
    </row>
    <row r="6" spans="1:8" ht="16.5">
      <c r="A6" s="38" t="s">
        <v>23</v>
      </c>
      <c r="B6" s="39" t="str">
        <f>B15</f>
        <v>DA*3套*4p（已有KV延展）</v>
      </c>
      <c r="C6" s="40">
        <f>H22</f>
        <v>18900</v>
      </c>
    </row>
    <row r="7" spans="1:8" ht="16.5">
      <c r="A7" s="38" t="s">
        <v>33</v>
      </c>
      <c r="B7" s="39" t="str">
        <f>B23</f>
        <v>税 Tax</v>
      </c>
      <c r="C7" s="40">
        <f>H24</f>
        <v>4104</v>
      </c>
    </row>
    <row r="8" spans="1:8" ht="16.5">
      <c r="A8" s="38" t="s">
        <v>34</v>
      </c>
      <c r="B8" s="41" t="s">
        <v>35</v>
      </c>
      <c r="C8" s="42">
        <f>SUM(C5:C7)</f>
        <v>81504</v>
      </c>
    </row>
    <row r="9" spans="1:8" ht="33.5">
      <c r="A9" s="32"/>
      <c r="B9" s="44" t="s">
        <v>36</v>
      </c>
      <c r="C9" s="43"/>
    </row>
    <row r="10" spans="1:8" s="1" customFormat="1" ht="34.25" customHeight="1">
      <c r="A10" s="2" t="s">
        <v>0</v>
      </c>
      <c r="B10" s="3" t="s">
        <v>1</v>
      </c>
      <c r="C10" s="3"/>
      <c r="D10" s="4" t="s">
        <v>2</v>
      </c>
      <c r="E10" s="4" t="s">
        <v>3</v>
      </c>
      <c r="F10" s="5" t="s">
        <v>4</v>
      </c>
      <c r="G10" s="6" t="s">
        <v>5</v>
      </c>
      <c r="H10" s="7" t="s">
        <v>6</v>
      </c>
    </row>
    <row r="11" spans="1:8" s="1" customFormat="1" ht="16.5">
      <c r="A11" s="25" t="s">
        <v>17</v>
      </c>
      <c r="B11" s="24" t="s">
        <v>21</v>
      </c>
      <c r="C11" s="8"/>
      <c r="D11" s="9"/>
      <c r="E11" s="10"/>
      <c r="F11" s="11"/>
      <c r="G11" s="12"/>
      <c r="H11" s="13"/>
    </row>
    <row r="12" spans="1:8" s="1" customFormat="1" ht="16.5">
      <c r="A12" s="30"/>
      <c r="B12" s="31" t="s">
        <v>22</v>
      </c>
      <c r="C12" s="14" t="s">
        <v>10</v>
      </c>
      <c r="D12" s="15" t="s">
        <v>7</v>
      </c>
      <c r="E12" s="16">
        <v>3</v>
      </c>
      <c r="F12" s="17">
        <v>30</v>
      </c>
      <c r="G12" s="18">
        <v>550</v>
      </c>
      <c r="H12" s="19">
        <f>E12*F12*G12</f>
        <v>49500</v>
      </c>
    </row>
    <row r="13" spans="1:8" s="1" customFormat="1" ht="16.5">
      <c r="A13" s="26"/>
      <c r="B13" s="28"/>
      <c r="C13" s="14" t="s">
        <v>8</v>
      </c>
      <c r="D13" s="15" t="s">
        <v>7</v>
      </c>
      <c r="E13" s="16">
        <v>3</v>
      </c>
      <c r="F13" s="17">
        <v>30</v>
      </c>
      <c r="G13" s="18">
        <v>100</v>
      </c>
      <c r="H13" s="19">
        <f>E13*F13*G13</f>
        <v>9000</v>
      </c>
    </row>
    <row r="14" spans="1:8" s="1" customFormat="1" ht="16.5">
      <c r="A14" s="29" t="s">
        <v>9</v>
      </c>
      <c r="B14" s="29"/>
      <c r="C14" s="29"/>
      <c r="D14" s="29"/>
      <c r="E14" s="29"/>
      <c r="F14" s="29"/>
      <c r="G14" s="29"/>
      <c r="H14" s="20">
        <f>SUM(H12:H13)</f>
        <v>58500</v>
      </c>
    </row>
    <row r="15" spans="1:8" ht="16.5">
      <c r="A15" s="25" t="s">
        <v>24</v>
      </c>
      <c r="B15" s="8" t="s">
        <v>11</v>
      </c>
      <c r="C15" s="8"/>
      <c r="D15" s="9"/>
      <c r="E15" s="10"/>
      <c r="F15" s="11"/>
      <c r="G15" s="12"/>
      <c r="H15" s="13"/>
    </row>
    <row r="16" spans="1:8" ht="16.5">
      <c r="A16" s="30" t="s">
        <v>25</v>
      </c>
      <c r="B16" s="27" t="s">
        <v>12</v>
      </c>
      <c r="C16" s="21" t="s">
        <v>13</v>
      </c>
      <c r="D16" s="16" t="s">
        <v>7</v>
      </c>
      <c r="E16" s="16">
        <v>1</v>
      </c>
      <c r="F16" s="17">
        <v>4</v>
      </c>
      <c r="G16" s="18">
        <v>700</v>
      </c>
      <c r="H16" s="22">
        <f t="shared" ref="H16:H21" si="0">G16*F16</f>
        <v>2800</v>
      </c>
    </row>
    <row r="17" spans="1:8" ht="16.5">
      <c r="A17" s="26"/>
      <c r="B17" s="28"/>
      <c r="C17" s="23" t="s">
        <v>16</v>
      </c>
      <c r="D17" s="16" t="s">
        <v>14</v>
      </c>
      <c r="E17" s="16">
        <v>1</v>
      </c>
      <c r="F17" s="17">
        <v>7</v>
      </c>
      <c r="G17" s="18">
        <v>500</v>
      </c>
      <c r="H17" s="22">
        <f t="shared" si="0"/>
        <v>3500</v>
      </c>
    </row>
    <row r="18" spans="1:8" ht="16.5">
      <c r="A18" s="30" t="s">
        <v>26</v>
      </c>
      <c r="B18" s="27" t="s">
        <v>15</v>
      </c>
      <c r="C18" s="21" t="s">
        <v>13</v>
      </c>
      <c r="D18" s="16" t="s">
        <v>7</v>
      </c>
      <c r="E18" s="16">
        <v>1</v>
      </c>
      <c r="F18" s="17">
        <v>4</v>
      </c>
      <c r="G18" s="18">
        <v>700</v>
      </c>
      <c r="H18" s="22">
        <f t="shared" si="0"/>
        <v>2800</v>
      </c>
    </row>
    <row r="19" spans="1:8" ht="16.5">
      <c r="A19" s="26"/>
      <c r="B19" s="28"/>
      <c r="C19" s="23" t="s">
        <v>16</v>
      </c>
      <c r="D19" s="16" t="s">
        <v>14</v>
      </c>
      <c r="E19" s="16">
        <v>1</v>
      </c>
      <c r="F19" s="17">
        <v>7</v>
      </c>
      <c r="G19" s="18">
        <v>500</v>
      </c>
      <c r="H19" s="22">
        <f t="shared" si="0"/>
        <v>3500</v>
      </c>
    </row>
    <row r="20" spans="1:8" ht="16.5">
      <c r="A20" s="30" t="s">
        <v>27</v>
      </c>
      <c r="B20" s="27" t="s">
        <v>15</v>
      </c>
      <c r="C20" s="21" t="s">
        <v>13</v>
      </c>
      <c r="D20" s="16" t="s">
        <v>7</v>
      </c>
      <c r="E20" s="16">
        <v>1</v>
      </c>
      <c r="F20" s="17">
        <v>4</v>
      </c>
      <c r="G20" s="18">
        <v>700</v>
      </c>
      <c r="H20" s="22">
        <f t="shared" si="0"/>
        <v>2800</v>
      </c>
    </row>
    <row r="21" spans="1:8" ht="16.5">
      <c r="A21" s="26"/>
      <c r="B21" s="28"/>
      <c r="C21" s="23" t="s">
        <v>16</v>
      </c>
      <c r="D21" s="16" t="s">
        <v>14</v>
      </c>
      <c r="E21" s="16">
        <v>1</v>
      </c>
      <c r="F21" s="17">
        <v>7</v>
      </c>
      <c r="G21" s="18">
        <v>500</v>
      </c>
      <c r="H21" s="22">
        <f t="shared" si="0"/>
        <v>3500</v>
      </c>
    </row>
    <row r="22" spans="1:8" ht="16.5">
      <c r="A22" s="29" t="s">
        <v>9</v>
      </c>
      <c r="B22" s="29"/>
      <c r="C22" s="29"/>
      <c r="D22" s="29"/>
      <c r="E22" s="29"/>
      <c r="F22" s="29"/>
      <c r="G22" s="29"/>
      <c r="H22" s="20">
        <f>SUM(H16:H21)</f>
        <v>18900</v>
      </c>
    </row>
    <row r="23" spans="1:8" s="55" customFormat="1" ht="16.5">
      <c r="A23" s="48">
        <v>3</v>
      </c>
      <c r="B23" s="24" t="s">
        <v>38</v>
      </c>
      <c r="C23" s="49">
        <v>0.06</v>
      </c>
      <c r="D23" s="50"/>
      <c r="E23" s="51"/>
      <c r="F23" s="52"/>
      <c r="G23" s="53"/>
      <c r="H23" s="54"/>
    </row>
    <row r="24" spans="1:8" s="55" customFormat="1" ht="16.5">
      <c r="A24" s="56" t="s">
        <v>9</v>
      </c>
      <c r="B24" s="56"/>
      <c r="C24" s="56"/>
      <c r="D24" s="56"/>
      <c r="E24" s="56"/>
      <c r="F24" s="56"/>
      <c r="G24" s="56"/>
      <c r="H24" s="57">
        <f>(H12+H22)*C23</f>
        <v>4104</v>
      </c>
    </row>
    <row r="25" spans="1:8" s="55" customFormat="1" ht="16.5">
      <c r="A25" s="45"/>
      <c r="B25" s="45"/>
      <c r="C25" s="45"/>
      <c r="D25" s="45"/>
      <c r="E25" s="45"/>
      <c r="F25" s="45"/>
      <c r="G25" s="45"/>
      <c r="H25" s="45"/>
    </row>
    <row r="26" spans="1:8" s="55" customFormat="1" ht="16.5">
      <c r="A26" s="46" t="s">
        <v>37</v>
      </c>
      <c r="B26" s="46"/>
      <c r="C26" s="46"/>
      <c r="D26" s="46"/>
      <c r="E26" s="46"/>
      <c r="F26" s="46"/>
      <c r="G26" s="46"/>
      <c r="H26" s="47">
        <f>H24+H22+H14</f>
        <v>81504</v>
      </c>
    </row>
  </sheetData>
  <mergeCells count="14">
    <mergeCell ref="A24:G24"/>
    <mergeCell ref="A25:H25"/>
    <mergeCell ref="A26:G26"/>
    <mergeCell ref="A16:A17"/>
    <mergeCell ref="B16:B17"/>
    <mergeCell ref="A2:C2"/>
    <mergeCell ref="A22:G22"/>
    <mergeCell ref="A20:A21"/>
    <mergeCell ref="B20:B21"/>
    <mergeCell ref="A18:A19"/>
    <mergeCell ref="B18:B19"/>
    <mergeCell ref="A12:A13"/>
    <mergeCell ref="B12:B13"/>
    <mergeCell ref="A14:G14"/>
  </mergeCells>
  <phoneticPr fontId="17" type="noConversion"/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8754E-FBEE-40B4-9AFA-19ED12C3E1CB}">
  <dimension ref="A1:H9"/>
  <sheetViews>
    <sheetView zoomScale="85" zoomScaleNormal="85" workbookViewId="0">
      <selection activeCell="A2" sqref="A2:H9"/>
    </sheetView>
  </sheetViews>
  <sheetFormatPr defaultColWidth="9" defaultRowHeight="15"/>
  <cols>
    <col min="1" max="1" width="6.4140625" customWidth="1"/>
    <col min="2" max="2" width="27.58203125" customWidth="1"/>
    <col min="3" max="3" width="44.58203125" customWidth="1"/>
    <col min="4" max="4" width="8.4140625" customWidth="1"/>
    <col min="5" max="5" width="5.9140625" customWidth="1"/>
    <col min="6" max="6" width="6.1640625" customWidth="1"/>
    <col min="7" max="7" width="7.08203125" customWidth="1"/>
    <col min="8" max="8" width="15" customWidth="1"/>
  </cols>
  <sheetData>
    <row r="1" spans="1:8" s="1" customFormat="1" ht="34.25" customHeight="1">
      <c r="A1" s="2" t="s">
        <v>0</v>
      </c>
      <c r="B1" s="3" t="s">
        <v>1</v>
      </c>
      <c r="C1" s="3"/>
      <c r="D1" s="4" t="s">
        <v>2</v>
      </c>
      <c r="E1" s="4" t="s">
        <v>3</v>
      </c>
      <c r="F1" s="5" t="s">
        <v>4</v>
      </c>
      <c r="G1" s="6" t="s">
        <v>5</v>
      </c>
      <c r="H1" s="7" t="s">
        <v>6</v>
      </c>
    </row>
    <row r="2" spans="1:8" s="1" customFormat="1" ht="16.5">
      <c r="A2" s="25" t="s">
        <v>17</v>
      </c>
      <c r="B2" s="8" t="s">
        <v>11</v>
      </c>
      <c r="C2" s="8"/>
      <c r="D2" s="9"/>
      <c r="E2" s="10"/>
      <c r="F2" s="11"/>
      <c r="G2" s="12"/>
      <c r="H2" s="13"/>
    </row>
    <row r="3" spans="1:8" s="1" customFormat="1" ht="16.5">
      <c r="A3" s="30" t="s">
        <v>18</v>
      </c>
      <c r="B3" s="27" t="s">
        <v>12</v>
      </c>
      <c r="C3" s="21" t="s">
        <v>13</v>
      </c>
      <c r="D3" s="16" t="s">
        <v>7</v>
      </c>
      <c r="E3" s="16">
        <v>1</v>
      </c>
      <c r="F3" s="17">
        <v>4</v>
      </c>
      <c r="G3" s="18">
        <v>700</v>
      </c>
      <c r="H3" s="22">
        <f t="shared" ref="H3:H8" si="0">G3*F3</f>
        <v>2800</v>
      </c>
    </row>
    <row r="4" spans="1:8" s="1" customFormat="1" ht="16.5">
      <c r="A4" s="26"/>
      <c r="B4" s="28"/>
      <c r="C4" s="23" t="s">
        <v>16</v>
      </c>
      <c r="D4" s="16" t="s">
        <v>14</v>
      </c>
      <c r="E4" s="16">
        <v>1</v>
      </c>
      <c r="F4" s="17">
        <v>7</v>
      </c>
      <c r="G4" s="18">
        <v>500</v>
      </c>
      <c r="H4" s="22">
        <f t="shared" si="0"/>
        <v>3500</v>
      </c>
    </row>
    <row r="5" spans="1:8" s="1" customFormat="1" ht="16.5">
      <c r="A5" s="30" t="s">
        <v>19</v>
      </c>
      <c r="B5" s="27" t="s">
        <v>15</v>
      </c>
      <c r="C5" s="21" t="s">
        <v>13</v>
      </c>
      <c r="D5" s="16" t="s">
        <v>7</v>
      </c>
      <c r="E5" s="16">
        <v>1</v>
      </c>
      <c r="F5" s="17">
        <v>4</v>
      </c>
      <c r="G5" s="18">
        <v>700</v>
      </c>
      <c r="H5" s="22">
        <f t="shared" si="0"/>
        <v>2800</v>
      </c>
    </row>
    <row r="6" spans="1:8" s="1" customFormat="1" ht="16.5">
      <c r="A6" s="26"/>
      <c r="B6" s="28"/>
      <c r="C6" s="23" t="s">
        <v>16</v>
      </c>
      <c r="D6" s="16" t="s">
        <v>14</v>
      </c>
      <c r="E6" s="16">
        <v>1</v>
      </c>
      <c r="F6" s="17">
        <v>7</v>
      </c>
      <c r="G6" s="18">
        <v>500</v>
      </c>
      <c r="H6" s="22">
        <f t="shared" si="0"/>
        <v>3500</v>
      </c>
    </row>
    <row r="7" spans="1:8" s="1" customFormat="1" ht="16.5">
      <c r="A7" s="30" t="s">
        <v>20</v>
      </c>
      <c r="B7" s="27" t="s">
        <v>15</v>
      </c>
      <c r="C7" s="21" t="s">
        <v>13</v>
      </c>
      <c r="D7" s="16" t="s">
        <v>7</v>
      </c>
      <c r="E7" s="16">
        <v>1</v>
      </c>
      <c r="F7" s="17">
        <v>4</v>
      </c>
      <c r="G7" s="18">
        <v>700</v>
      </c>
      <c r="H7" s="22">
        <f t="shared" si="0"/>
        <v>2800</v>
      </c>
    </row>
    <row r="8" spans="1:8" s="1" customFormat="1" ht="16.5">
      <c r="A8" s="26"/>
      <c r="B8" s="28"/>
      <c r="C8" s="23" t="s">
        <v>16</v>
      </c>
      <c r="D8" s="16" t="s">
        <v>14</v>
      </c>
      <c r="E8" s="16">
        <v>1</v>
      </c>
      <c r="F8" s="17">
        <v>7</v>
      </c>
      <c r="G8" s="18">
        <v>500</v>
      </c>
      <c r="H8" s="22">
        <f t="shared" si="0"/>
        <v>3500</v>
      </c>
    </row>
    <row r="9" spans="1:8" s="1" customFormat="1" ht="16.5">
      <c r="A9" s="29" t="s">
        <v>9</v>
      </c>
      <c r="B9" s="29"/>
      <c r="C9" s="29"/>
      <c r="D9" s="29"/>
      <c r="E9" s="29"/>
      <c r="F9" s="29"/>
      <c r="G9" s="29"/>
      <c r="H9" s="20">
        <f>SUM(H3:H8)</f>
        <v>18900</v>
      </c>
    </row>
  </sheetData>
  <mergeCells count="7">
    <mergeCell ref="A9:G9"/>
    <mergeCell ref="A3:A4"/>
    <mergeCell ref="B3:B4"/>
    <mergeCell ref="A5:A6"/>
    <mergeCell ref="B5:B6"/>
    <mergeCell ref="A7:A8"/>
    <mergeCell ref="B7:B8"/>
  </mergeCells>
  <phoneticPr fontId="17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患者教育</vt:lpstr>
      <vt:lpstr>DA设计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刘阳</cp:lastModifiedBy>
  <cp:lastPrinted>2021-10-25T02:19:00Z</cp:lastPrinted>
  <dcterms:created xsi:type="dcterms:W3CDTF">2014-02-12T08:04:00Z</dcterms:created>
  <dcterms:modified xsi:type="dcterms:W3CDTF">2022-12-02T06:35:42Z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EE7183767F71443789803FA862EE1254</vt:lpwstr>
  </property>
  <property fmtid="{D5CDD505-2E9C-101B-9397-08002B2CF9AE}" pid="10" name="KSOProductBuildVer">
    <vt:lpwstr>2052-11.1.0.12763</vt:lpwstr>
  </property>
</Properties>
</file>