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ALL\森世海亚\进行中的项目\新建文件夹\"/>
    </mc:Choice>
  </mc:AlternateContent>
  <xr:revisionPtr revIDLastSave="0" documentId="13_ncr:1_{8552ED91-0036-4E46-8311-37E0997F93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17" i="5"/>
  <c r="H16" i="5"/>
  <c r="H15" i="5"/>
  <c r="H13" i="5"/>
  <c r="H12" i="5"/>
  <c r="B6" i="5"/>
  <c r="B5" i="5"/>
  <c r="H18" i="5" l="1"/>
  <c r="H14" i="5"/>
  <c r="H19" i="5" l="1"/>
  <c r="C5" i="5" s="1"/>
  <c r="H21" i="5" l="1"/>
  <c r="C6" i="5" s="1"/>
  <c r="C7" i="5" s="1"/>
  <c r="H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9" authorId="0" shapeId="0" xr:uid="{00000000-0006-0000-0000-000001000000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 shapeId="0" xr:uid="{00000000-0006-0000-0000-00000200000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 shapeId="0" xr:uid="{00000000-0006-0000-0000-000003000000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<sst xmlns="http://schemas.openxmlformats.org/spreadsheetml/2006/main" count="40" uniqueCount="31">
  <si>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</si>
  <si>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</si>
  <si>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</si>
  <si>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</si>
  <si>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</si>
  <si>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</si>
  <si>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</si>
  <si>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</si>
  <si>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</si>
  <si>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</si>
  <si>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</si>
  <si>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</si>
  <si>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</si>
  <si>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</si>
  <si>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</si>
  <si>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</si>
  <si>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</si>
  <si>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内容撰写（含解说词）</t>
  </si>
  <si>
    <t>页</t>
  </si>
  <si>
    <t>ppt美化</t>
  </si>
  <si>
    <t>Total：</t>
  </si>
  <si>
    <t>1-2</t>
  </si>
  <si>
    <t>Sub Total:</t>
  </si>
  <si>
    <t>税（6%）</t>
  </si>
  <si>
    <t>Total Amount</t>
  </si>
  <si>
    <t>威利坦医学幻灯更新制作（共2套*30P）</t>
    <phoneticPr fontId="23" type="noConversion"/>
  </si>
  <si>
    <t>内容撰写（含解说词）</t>
    <phoneticPr fontId="23" type="noConversion"/>
  </si>
  <si>
    <t>ppt更新（含解说词）</t>
    <phoneticPr fontId="23" type="noConversion"/>
  </si>
  <si>
    <t>骨科指南共识解读幻灯</t>
    <phoneticPr fontId="23" type="noConversion"/>
  </si>
  <si>
    <t xml:space="preserve"> 静脉疾病幻灯</t>
    <phoneticPr fontId="23" type="noConversion"/>
  </si>
  <si>
    <t>2022森世海亚威利坦医学幻灯制作项目报价单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</si>
</sst>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(* #,##0.00_);_(* \(#,##0.00\);_(* &quot;-&quot;??_);_(@_)"/>
    <numFmt numFmtId="177" formatCode="#,##0.00_ "/>
    <numFmt numFmtId="178" formatCode="0_);\(0\)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sz val="12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0" borderId="0">
      <alignment vertical="top"/>
    </xf>
    <xf numFmtId="176" fontId="22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2" fillId="0" borderId="0"/>
    <xf numFmtId="43" fontId="13" fillId="0" borderId="0" applyFont="0" applyFill="0" applyBorder="0" applyAlignment="0" applyProtection="0"/>
    <xf numFmtId="0" fontId="14" fillId="0" borderId="0">
      <alignment vertical="center"/>
    </xf>
    <xf numFmtId="0" fontId="11" fillId="0" borderId="0">
      <alignment vertical="top"/>
    </xf>
    <xf numFmtId="0" fontId="15" fillId="0" borderId="0"/>
    <xf numFmtId="0" fontId="16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/>
    <xf numFmtId="0" fontId="11" fillId="0" borderId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>
      <alignment vertical="top"/>
    </xf>
    <xf numFmtId="0" fontId="18" fillId="7" borderId="0" applyNumberFormat="0" applyBorder="0" applyAlignment="0" applyProtection="0">
      <alignment vertical="center"/>
    </xf>
    <xf numFmtId="0" fontId="11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top"/>
    </xf>
    <xf numFmtId="0" fontId="11" fillId="0" borderId="0"/>
    <xf numFmtId="0" fontId="19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6" fillId="0" borderId="0">
      <alignment vertical="top"/>
    </xf>
  </cellStyleXfs>
  <cellXfs count="6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/>
    <xf numFmtId="0" fontId="1" fillId="0" borderId="2" xfId="4" applyFont="1" applyFill="1" applyBorder="1" applyAlignment="1">
      <alignment horizontal="left" vertical="top"/>
    </xf>
    <xf numFmtId="0" fontId="1" fillId="0" borderId="2" xfId="4" applyFont="1" applyFill="1" applyBorder="1" applyAlignment="1">
      <alignment horizontal="center"/>
    </xf>
    <xf numFmtId="0" fontId="1" fillId="0" borderId="2" xfId="4" applyFont="1" applyFill="1" applyBorder="1" applyAlignment="1">
      <alignment horizontal="center" vertical="center"/>
    </xf>
    <xf numFmtId="178" fontId="1" fillId="0" borderId="2" xfId="4" applyNumberFormat="1" applyFont="1" applyFill="1" applyBorder="1" applyAlignment="1">
      <alignment horizontal="center" vertical="center"/>
    </xf>
    <xf numFmtId="177" fontId="1" fillId="0" borderId="2" xfId="4" applyNumberFormat="1" applyFont="1" applyFill="1" applyBorder="1" applyAlignment="1"/>
    <xf numFmtId="0" fontId="1" fillId="0" borderId="2" xfId="4" applyFont="1" applyFill="1" applyBorder="1" applyAlignment="1">
      <alignment horizontal="left"/>
    </xf>
    <xf numFmtId="179" fontId="1" fillId="0" borderId="2" xfId="4" applyNumberFormat="1" applyFont="1" applyBorder="1" applyAlignment="1"/>
    <xf numFmtId="180" fontId="10" fillId="0" borderId="7" xfId="0" applyNumberFormat="1" applyFont="1" applyFill="1" applyBorder="1" applyAlignment="1"/>
    <xf numFmtId="0" fontId="24" fillId="5" borderId="2" xfId="0" applyFont="1" applyFill="1" applyBorder="1" applyAlignment="1">
      <alignment horizontal="left"/>
    </xf>
    <xf numFmtId="0" fontId="25" fillId="0" borderId="2" xfId="4" applyFont="1" applyFill="1" applyBorder="1" applyAlignment="1">
      <alignment horizontal="left" vertical="top"/>
    </xf>
    <xf numFmtId="178" fontId="25" fillId="0" borderId="2" xfId="4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4" applyFont="1" applyBorder="1" applyAlignment="1">
      <alignment horizontal="right"/>
    </xf>
    <xf numFmtId="0" fontId="6" fillId="0" borderId="1" xfId="4" applyFont="1" applyBorder="1" applyAlignment="1">
      <alignment horizontal="right"/>
    </xf>
    <xf numFmtId="0" fontId="6" fillId="0" borderId="6" xfId="4" applyFont="1" applyBorder="1" applyAlignment="1">
      <alignment horizontal="right"/>
    </xf>
    <xf numFmtId="0" fontId="6" fillId="0" borderId="7" xfId="4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  <xf numFmtId="49" fontId="1" fillId="0" borderId="4" xfId="4" applyNumberFormat="1" applyFont="1" applyFill="1" applyBorder="1" applyAlignment="1">
      <alignment horizontal="center" vertical="center"/>
    </xf>
    <xf numFmtId="49" fontId="1" fillId="0" borderId="5" xfId="4" applyNumberFormat="1" applyFont="1" applyFill="1" applyBorder="1" applyAlignment="1">
      <alignment horizontal="center" vertical="center"/>
    </xf>
    <xf numFmtId="0" fontId="25" fillId="0" borderId="4" xfId="4" applyFont="1" applyFill="1" applyBorder="1" applyAlignment="1">
      <alignment horizontal="left" vertical="center"/>
    </xf>
    <xf numFmtId="0" fontId="8" fillId="0" borderId="5" xfId="4" applyFont="1" applyFill="1" applyBorder="1" applyAlignment="1">
      <alignment horizontal="left" vertical="center"/>
    </xf>
  </cellXfs>
  <cellStyles count="29">
    <cellStyle name="0,0_x000d__x000a_NA_x000d__x000a_" xfId="8" xr:uid="{00000000-0005-0000-0000-00001B000000}"/>
    <cellStyle name="Comma 2" xfId="5" xr:uid="{00000000-0005-0000-0000-000012000000}"/>
    <cellStyle name="Comma 2 2" xfId="15" xr:uid="{00000000-0005-0000-0000-00003E000000}"/>
    <cellStyle name="Normal 2" xfId="12" xr:uid="{00000000-0005-0000-0000-000034000000}"/>
    <cellStyle name="Normal 3" xfId="13" xr:uid="{00000000-0005-0000-0000-000037000000}"/>
    <cellStyle name="Normal_Event Logistic Service RFQ Template_v3" xfId="9" xr:uid="{00000000-0005-0000-0000-00001C000000}"/>
    <cellStyle name="標準_Meeting Request（1125 价）" xfId="16" xr:uid="{00000000-0005-0000-0000-00003F000000}"/>
    <cellStyle name="差_20131026　杭州無錫2日間見積もり(0929)" xfId="17" xr:uid="{00000000-0005-0000-0000-000040000000}"/>
    <cellStyle name="差_Meeting Request（1125 价）" xfId="3" xr:uid="{00000000-0005-0000-0000-00000A000000}"/>
    <cellStyle name="常规" xfId="0" builtinId="0"/>
    <cellStyle name="常规 2" xfId="18" xr:uid="{00000000-0005-0000-0000-000041000000}"/>
    <cellStyle name="常规 2 2 4" xfId="1" xr:uid="{00000000-0005-0000-0000-000003000000}"/>
    <cellStyle name="常规 2 5" xfId="7" xr:uid="{00000000-0005-0000-0000-000017000000}"/>
    <cellStyle name="常规 3" xfId="19" xr:uid="{00000000-0005-0000-0000-000042000000}"/>
    <cellStyle name="常规 3 2" xfId="11" xr:uid="{00000000-0005-0000-0000-000031000000}"/>
    <cellStyle name="常规 3 2 2" xfId="6" xr:uid="{00000000-0005-0000-0000-000016000000}"/>
    <cellStyle name="常规 3 3" xfId="20" xr:uid="{00000000-0005-0000-0000-000043000000}"/>
    <cellStyle name="常规 3 3 2" xfId="21" xr:uid="{00000000-0005-0000-0000-000044000000}"/>
    <cellStyle name="常规 3 4" xfId="22" xr:uid="{00000000-0005-0000-0000-000045000000}"/>
    <cellStyle name="常规 4" xfId="23" xr:uid="{00000000-0005-0000-0000-000046000000}"/>
    <cellStyle name="常规 5" xfId="24" xr:uid="{00000000-0005-0000-0000-000047000000}"/>
    <cellStyle name="常规 6" xfId="4" xr:uid="{00000000-0005-0000-0000-00000F000000}"/>
    <cellStyle name="好_20131026　杭州無錫2日間見積もり(0929)" xfId="25" xr:uid="{00000000-0005-0000-0000-000048000000}"/>
    <cellStyle name="好_Meeting Request（1125 价）" xfId="10" xr:uid="{00000000-0005-0000-0000-000024000000}"/>
    <cellStyle name="千位分隔" xfId="2" builtinId="3"/>
    <cellStyle name="千位分隔 2" xfId="26" xr:uid="{00000000-0005-0000-0000-000049000000}"/>
    <cellStyle name="千位分隔 2 2" xfId="27" xr:uid="{00000000-0005-0000-0000-00004A000000}"/>
    <cellStyle name="千位分隔 3" xfId="14" xr:uid="{00000000-0005-0000-0000-00003D000000}"/>
    <cellStyle name="样式 1" xfId="28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showGridLines="0" tabSelected="1" zoomScale="70" zoomScaleNormal="70" workbookViewId="0">
      <selection activeCell="K11" sqref="K11"/>
    </sheetView>
  </sheetViews>
  <sheetFormatPr defaultColWidth="9" defaultRowHeight="16.5"/>
  <cols>
    <col min="1" max="1" width="9.6640625" style="1" customWidth="1"/>
    <col min="2" max="2" width="46.75" style="2" customWidth="1"/>
    <col min="3" max="3" width="38.9140625" style="3" customWidth="1"/>
    <col min="4" max="4" width="8.4140625" style="4" customWidth="1"/>
    <col min="5" max="5" width="5.9140625" style="4" customWidth="1"/>
    <col min="6" max="6" width="6.1640625" style="4" customWidth="1"/>
    <col min="7" max="7" width="6.4140625" style="4" customWidth="1"/>
    <col min="8" max="8" width="14.08203125" style="5" customWidth="1"/>
    <col min="9" max="16384" width="9" style="2"/>
  </cols>
  <sheetData>
    <row r="2" spans="1:8" ht="21.5">
      <c r="A2" s="51" t="s">
        <v>30</v>
      </c>
      <c r="B2" s="52"/>
      <c r="C2" s="52"/>
      <c r="D2" s="6"/>
      <c r="E2" s="7"/>
      <c r="G2" s="2"/>
    </row>
    <row r="3" spans="1:8" ht="33">
      <c r="A3" s="8"/>
      <c r="B3" s="9" t="s">
        <v>0</v>
      </c>
      <c r="C3" s="10" t="s">
        <v>1</v>
      </c>
      <c r="G3" s="2"/>
    </row>
    <row r="4" spans="1:8">
      <c r="A4" s="11" t="s">
        <v>2</v>
      </c>
      <c r="B4" s="12" t="s">
        <v>3</v>
      </c>
      <c r="C4" s="13" t="s">
        <v>4</v>
      </c>
      <c r="D4" s="14"/>
      <c r="E4" s="15"/>
      <c r="F4" s="16"/>
      <c r="G4" s="2"/>
    </row>
    <row r="5" spans="1:8">
      <c r="A5" s="17">
        <v>1</v>
      </c>
      <c r="B5" s="18" t="str">
        <f>B10</f>
        <v>威利坦医学幻灯更新制作（共2套*30P）</v>
      </c>
      <c r="C5" s="19">
        <f>H19</f>
        <v>48000</v>
      </c>
      <c r="D5" s="20"/>
      <c r="G5" s="2"/>
    </row>
    <row r="6" spans="1:8">
      <c r="A6" s="17" t="s">
        <v>5</v>
      </c>
      <c r="B6" s="18" t="str">
        <f>B20</f>
        <v>税（6%）</v>
      </c>
      <c r="C6" s="19">
        <f>H21</f>
        <v>2880</v>
      </c>
      <c r="D6" s="14"/>
      <c r="E6" s="15"/>
      <c r="F6" s="15"/>
      <c r="G6" s="2"/>
    </row>
    <row r="7" spans="1:8">
      <c r="A7" s="21" t="s">
        <v>6</v>
      </c>
      <c r="B7" s="22" t="s">
        <v>7</v>
      </c>
      <c r="C7" s="23">
        <f>SUM(C5:C6)</f>
        <v>50880</v>
      </c>
      <c r="D7" s="14"/>
      <c r="E7" s="15"/>
      <c r="F7" s="15"/>
      <c r="G7" s="2"/>
    </row>
    <row r="8" spans="1:8" ht="45" customHeight="1">
      <c r="A8" s="24"/>
      <c r="B8" s="25" t="s">
        <v>8</v>
      </c>
      <c r="C8" s="26"/>
      <c r="D8" s="14"/>
      <c r="E8" s="15"/>
      <c r="F8" s="15"/>
      <c r="G8" s="2"/>
      <c r="H8" s="27"/>
    </row>
    <row r="9" spans="1:8" ht="33">
      <c r="A9" s="28" t="s">
        <v>9</v>
      </c>
      <c r="B9" s="29" t="s">
        <v>10</v>
      </c>
      <c r="C9" s="29"/>
      <c r="D9" s="30" t="s">
        <v>11</v>
      </c>
      <c r="E9" s="30" t="s">
        <v>12</v>
      </c>
      <c r="F9" s="31" t="s">
        <v>13</v>
      </c>
      <c r="G9" s="31" t="s">
        <v>14</v>
      </c>
      <c r="H9" s="32" t="s">
        <v>15</v>
      </c>
    </row>
    <row r="10" spans="1:8">
      <c r="A10" s="33">
        <v>1</v>
      </c>
      <c r="B10" s="48" t="s">
        <v>25</v>
      </c>
      <c r="C10" s="35"/>
      <c r="D10" s="36"/>
      <c r="E10" s="37"/>
      <c r="F10" s="38"/>
      <c r="G10" s="38"/>
      <c r="H10" s="39"/>
    </row>
    <row r="11" spans="1:8">
      <c r="A11" s="58" t="s">
        <v>16</v>
      </c>
      <c r="B11" s="60" t="s">
        <v>28</v>
      </c>
      <c r="C11" s="49" t="s">
        <v>26</v>
      </c>
      <c r="D11" s="41" t="s">
        <v>18</v>
      </c>
      <c r="E11" s="42">
        <v>1</v>
      </c>
      <c r="F11" s="43">
        <v>20</v>
      </c>
      <c r="G11" s="43">
        <v>750</v>
      </c>
      <c r="H11" s="44">
        <f>F11*E11*G11</f>
        <v>15000</v>
      </c>
    </row>
    <row r="12" spans="1:8">
      <c r="A12" s="59"/>
      <c r="B12" s="61"/>
      <c r="C12" s="49" t="s">
        <v>27</v>
      </c>
      <c r="D12" s="41" t="s">
        <v>18</v>
      </c>
      <c r="E12" s="42">
        <v>1</v>
      </c>
      <c r="F12" s="43">
        <v>10</v>
      </c>
      <c r="G12" s="43">
        <v>450</v>
      </c>
      <c r="H12" s="44">
        <f t="shared" ref="H12:H17" si="0">F12*E12*G12</f>
        <v>4500</v>
      </c>
    </row>
    <row r="13" spans="1:8">
      <c r="A13" s="59"/>
      <c r="B13" s="61"/>
      <c r="C13" s="45" t="s">
        <v>19</v>
      </c>
      <c r="D13" s="41" t="s">
        <v>18</v>
      </c>
      <c r="E13" s="42">
        <v>1</v>
      </c>
      <c r="F13" s="43">
        <v>30</v>
      </c>
      <c r="G13" s="50">
        <v>150</v>
      </c>
      <c r="H13" s="44">
        <f t="shared" si="0"/>
        <v>4500</v>
      </c>
    </row>
    <row r="14" spans="1:8">
      <c r="A14" s="53" t="s">
        <v>20</v>
      </c>
      <c r="B14" s="53"/>
      <c r="C14" s="53"/>
      <c r="D14" s="53"/>
      <c r="E14" s="53"/>
      <c r="F14" s="53"/>
      <c r="G14" s="53"/>
      <c r="H14" s="46">
        <f>SUM(H11:H13)</f>
        <v>24000</v>
      </c>
    </row>
    <row r="15" spans="1:8">
      <c r="A15" s="58" t="s">
        <v>21</v>
      </c>
      <c r="B15" s="60" t="s">
        <v>29</v>
      </c>
      <c r="C15" s="40" t="s">
        <v>17</v>
      </c>
      <c r="D15" s="41" t="s">
        <v>18</v>
      </c>
      <c r="E15" s="42">
        <v>1</v>
      </c>
      <c r="F15" s="43">
        <v>20</v>
      </c>
      <c r="G15" s="43">
        <v>750</v>
      </c>
      <c r="H15" s="44">
        <f t="shared" si="0"/>
        <v>15000</v>
      </c>
    </row>
    <row r="16" spans="1:8">
      <c r="A16" s="59"/>
      <c r="B16" s="61"/>
      <c r="C16" s="49" t="s">
        <v>27</v>
      </c>
      <c r="D16" s="41" t="s">
        <v>18</v>
      </c>
      <c r="E16" s="42">
        <v>1</v>
      </c>
      <c r="F16" s="43">
        <v>10</v>
      </c>
      <c r="G16" s="43">
        <v>450</v>
      </c>
      <c r="H16" s="44">
        <f t="shared" si="0"/>
        <v>4500</v>
      </c>
    </row>
    <row r="17" spans="1:8">
      <c r="A17" s="59"/>
      <c r="B17" s="61"/>
      <c r="C17" s="45" t="s">
        <v>19</v>
      </c>
      <c r="D17" s="41" t="s">
        <v>18</v>
      </c>
      <c r="E17" s="42">
        <v>1</v>
      </c>
      <c r="F17" s="43">
        <v>30</v>
      </c>
      <c r="G17" s="50">
        <v>150</v>
      </c>
      <c r="H17" s="44">
        <f t="shared" si="0"/>
        <v>4500</v>
      </c>
    </row>
    <row r="18" spans="1:8">
      <c r="A18" s="53" t="s">
        <v>20</v>
      </c>
      <c r="B18" s="53"/>
      <c r="C18" s="53"/>
      <c r="D18" s="53"/>
      <c r="E18" s="53"/>
      <c r="F18" s="53"/>
      <c r="G18" s="53"/>
      <c r="H18" s="46">
        <f>SUM(H15:H17)</f>
        <v>24000</v>
      </c>
    </row>
    <row r="19" spans="1:8">
      <c r="A19" s="54" t="s">
        <v>22</v>
      </c>
      <c r="B19" s="55"/>
      <c r="C19" s="55"/>
      <c r="D19" s="55"/>
      <c r="E19" s="55"/>
      <c r="F19" s="55"/>
      <c r="G19" s="56"/>
      <c r="H19" s="46">
        <f>H14+H18</f>
        <v>48000</v>
      </c>
    </row>
    <row r="20" spans="1:8">
      <c r="A20" s="33">
        <v>2</v>
      </c>
      <c r="B20" s="34" t="s">
        <v>23</v>
      </c>
      <c r="C20" s="35"/>
      <c r="D20" s="36"/>
      <c r="E20" s="37"/>
      <c r="F20" s="38"/>
      <c r="G20" s="38"/>
      <c r="H20" s="39"/>
    </row>
    <row r="21" spans="1:8">
      <c r="A21" s="53" t="s">
        <v>20</v>
      </c>
      <c r="B21" s="53"/>
      <c r="C21" s="53"/>
      <c r="D21" s="53"/>
      <c r="E21" s="53"/>
      <c r="F21" s="53"/>
      <c r="G21" s="53"/>
      <c r="H21" s="46">
        <f>SUM(H19*6%)</f>
        <v>2880</v>
      </c>
    </row>
    <row r="22" spans="1:8">
      <c r="A22" s="57" t="s">
        <v>24</v>
      </c>
      <c r="B22" s="57"/>
      <c r="C22" s="57"/>
      <c r="D22" s="57"/>
      <c r="E22" s="57"/>
      <c r="F22" s="57"/>
      <c r="G22" s="57"/>
      <c r="H22" s="47">
        <f>H19+H21</f>
        <v>50880</v>
      </c>
    </row>
  </sheetData>
  <mergeCells count="10">
    <mergeCell ref="A22:G22"/>
    <mergeCell ref="A11:A13"/>
    <mergeCell ref="A15:A17"/>
    <mergeCell ref="B11:B13"/>
    <mergeCell ref="B15:B17"/>
    <mergeCell ref="A2:C2"/>
    <mergeCell ref="A14:G14"/>
    <mergeCell ref="A18:G18"/>
    <mergeCell ref="A19:G19"/>
    <mergeCell ref="A21:G21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2022-11-14T08:13:38Z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6A017657F55E4293A753C6F0FEED11DE</vt:lpwstr>
  </property>
  <property fmtid="{D5CDD505-2E9C-101B-9397-08002B2CF9AE}" pid="10" name="KSOProductBuildVer">
    <vt:lpwstr>2052-11.1.0.12598</vt:lpwstr>
  </property>
</Properties>
</file>