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1. Summary" sheetId="1" r:id="rId1"/>
    <sheet name="Sheet1" sheetId="5" state="hidden" r:id="rId2"/>
    <sheet name="2.1 数字化教育以及多媒体课件制作" sheetId="2" r:id="rId3"/>
    <sheet name="2.3 医学编辑以及相关设计" sheetId="3" r:id="rId4"/>
    <sheet name="2.5 其他费用" sheetId="4" r:id="rId5"/>
  </sheets>
  <definedNames>
    <definedName name="_xlnm.Print_Area" localSheetId="2">'2.1 数字化教育以及多媒体课件制作'!$A$1:$F$253</definedName>
  </definedNames>
  <calcPr calcId="144525"/>
</workbook>
</file>

<file path=xl/sharedStrings.xml><?xml version="1.0" encoding="utf-8"?>
<sst xmlns="http://schemas.openxmlformats.org/spreadsheetml/2006/main" count="1036" uniqueCount="664">
  <si>
    <t>1. Summary</t>
  </si>
  <si>
    <r>
      <rPr>
        <b/>
        <sz val="18"/>
        <color rgb="FFFFFFFF"/>
        <rFont val="Arial"/>
        <charset val="134"/>
      </rPr>
      <t xml:space="preserve">2022-2023 </t>
    </r>
    <r>
      <rPr>
        <b/>
        <sz val="18"/>
        <color rgb="FFFFFFFF"/>
        <rFont val="微软雅黑"/>
        <charset val="134"/>
      </rPr>
      <t>强生专业教育标准结算模板</t>
    </r>
  </si>
  <si>
    <t>项目名称：</t>
  </si>
  <si>
    <t>易蒙停海报及易拉宝设计项目</t>
  </si>
  <si>
    <t>SRF &amp; 商品代码：</t>
  </si>
  <si>
    <t>职业及医学教育（不包括展会与后勤）</t>
  </si>
  <si>
    <t>交货日期：</t>
  </si>
  <si>
    <t>供应商名称：
（供应商号）</t>
  </si>
  <si>
    <t>上海麦田公共关系咨询有限公司</t>
  </si>
  <si>
    <t>强生项目负责人：</t>
  </si>
  <si>
    <t>文勇</t>
  </si>
  <si>
    <t>供应商联系人：</t>
  </si>
  <si>
    <t>Luna Li</t>
  </si>
  <si>
    <t>强生负责人邮箱：</t>
  </si>
  <si>
    <t>ywen9@ITS.JNJ.com</t>
  </si>
  <si>
    <t>供应商联系人邮箱：</t>
  </si>
  <si>
    <t>luna.li@ubs-cn.com</t>
  </si>
  <si>
    <t>强生负责人电话：</t>
  </si>
  <si>
    <t>供应商联系人电话：</t>
  </si>
  <si>
    <t>费用类型</t>
  </si>
  <si>
    <t>比重(总体税前价格）</t>
  </si>
  <si>
    <t>价格</t>
  </si>
  <si>
    <t>2.1 数字化教育以及多媒体课件制作</t>
  </si>
  <si>
    <t>2.3.医学编辑以及相关设计</t>
  </si>
  <si>
    <t>2.5.其他费用</t>
  </si>
  <si>
    <t>特别声明：是否涉及CRC审批？</t>
  </si>
  <si>
    <t>是</t>
  </si>
  <si>
    <t>否</t>
  </si>
  <si>
    <t>提醒：此项必须勾选是或否，如涉及CRC，请提供过审证明文件</t>
  </si>
  <si>
    <t>服务费</t>
  </si>
  <si>
    <t>未含税总计</t>
  </si>
  <si>
    <t>优惠价格</t>
  </si>
  <si>
    <t>优惠后价格（税前总价）</t>
  </si>
  <si>
    <t>增值税费</t>
  </si>
  <si>
    <t>总计</t>
  </si>
  <si>
    <t>强生项目负责人签名：</t>
  </si>
  <si>
    <t>供应商盖章处：</t>
  </si>
  <si>
    <t>End of sheet</t>
  </si>
  <si>
    <t>科学/医学出版物规划和订阅服务</t>
  </si>
  <si>
    <t>销售和商业培训</t>
  </si>
  <si>
    <t>职业教育教学用品</t>
  </si>
  <si>
    <t>专业教育数字化/技术解决方案</t>
  </si>
  <si>
    <t>外部(HCP / KOL)专业人员/医疗教育，培训内容开发（医疗通信机构）和设施/项目管理</t>
  </si>
  <si>
    <t>2.Rate Card</t>
  </si>
  <si>
    <t>项目名称</t>
  </si>
  <si>
    <t>单价</t>
  </si>
  <si>
    <t>数量</t>
  </si>
  <si>
    <t>小计</t>
  </si>
  <si>
    <t>Part 1：Emarketing</t>
  </si>
  <si>
    <t>A.微信 Wechat</t>
  </si>
  <si>
    <t>账号建立</t>
  </si>
  <si>
    <t>互动专属公共账号建立，并生成二维码</t>
  </si>
  <si>
    <t>次</t>
  </si>
  <si>
    <t>账号认证</t>
  </si>
  <si>
    <t>腾讯公司收取认证费用，可产生导航栏</t>
  </si>
  <si>
    <t>设计</t>
  </si>
  <si>
    <t>账号Logo设计</t>
  </si>
  <si>
    <t>指令预设中的图文设计</t>
  </si>
  <si>
    <t>minisite图文及动画设计</t>
  </si>
  <si>
    <t>微信邀请函画面设计</t>
  </si>
  <si>
    <t>页</t>
  </si>
  <si>
    <t>后台程序</t>
  </si>
  <si>
    <t>按功能模块调整后台管理程序</t>
  </si>
  <si>
    <t>指令预设</t>
  </si>
  <si>
    <t>按照实际进行指令预设，实现自动应答功能</t>
  </si>
  <si>
    <t>数据库搭建</t>
  </si>
  <si>
    <t>用户数据库搭建，收集用户信息</t>
  </si>
  <si>
    <t>菜单设置</t>
  </si>
  <si>
    <t>主菜单3个，功能设置及实现</t>
  </si>
  <si>
    <t>每个菜单</t>
  </si>
  <si>
    <t>微信邀请函动态效果</t>
  </si>
  <si>
    <t>实现邀请函动态效果</t>
  </si>
  <si>
    <t>微信权限绑定</t>
  </si>
  <si>
    <t>可根据需求将微信部分内容，开放给绑定客户查看</t>
  </si>
  <si>
    <t>积分系统</t>
  </si>
  <si>
    <t>实现员工回复计入积分，并可实时查询</t>
  </si>
  <si>
    <t>报表功能</t>
  </si>
  <si>
    <t>报表导出功能</t>
  </si>
  <si>
    <t>投票开发</t>
  </si>
  <si>
    <t>按照需求建立投票，并实现投票匹配，最终与积分系统对接</t>
  </si>
  <si>
    <t>维护</t>
  </si>
  <si>
    <t>账号维护</t>
  </si>
  <si>
    <t>账号维护管理，粉丝群组管理，管理每月退出新进粉丝，按500粉丝左右计算</t>
  </si>
  <si>
    <t>每月</t>
  </si>
  <si>
    <t>筛选分组</t>
  </si>
  <si>
    <t>将新关注用户进行筛选分组（每周200粉丝，每3天进行一次筛选分组）</t>
  </si>
  <si>
    <t>自动应答维护</t>
  </si>
  <si>
    <t>机器人自动应答维护</t>
  </si>
  <si>
    <t>内容定制（每周1期）</t>
  </si>
  <si>
    <t>按照当期内容设计Banner，内页图片调整及文字排版，不包含内容撰写</t>
  </si>
  <si>
    <t>内容推送（每周1期）</t>
  </si>
  <si>
    <t>内容推送至指定粉丝群组，不超过5个群组</t>
  </si>
  <si>
    <t>微信邀请函推送（目标客户）</t>
  </si>
  <si>
    <t>邀请函推送</t>
  </si>
  <si>
    <t>每月报表</t>
  </si>
  <si>
    <t>提供每月粉丝变动、回复、投票、积分等报表</t>
  </si>
  <si>
    <t>B.微信会议（wechat in the event）</t>
  </si>
  <si>
    <t>大屏幕显示</t>
  </si>
  <si>
    <t>大屏幕页面显示画面设计</t>
  </si>
  <si>
    <t>会议互动平台搭建，根据会议内容重新开发</t>
  </si>
  <si>
    <t>会议互动专属公共账号简历，并生成二维码</t>
  </si>
  <si>
    <t>程序开发，实现大会投影效果，接受文字，图片，上传显现，推送相关信息，</t>
  </si>
  <si>
    <t>专家回复程序，专家可以选择相应的问题进行回复，并投影到大屏幕上</t>
  </si>
  <si>
    <t>后台编程，问题筛选，权限管理、资料存储、相关资料，数据导出</t>
  </si>
  <si>
    <t>投票功能模块程序编写，分为不同人员进行相同投票，但计算不同的结果，并显示</t>
  </si>
  <si>
    <t>项目管理</t>
  </si>
  <si>
    <t>会议全程微信跟进与沟通，会后报表，现场支持</t>
  </si>
  <si>
    <t>小时</t>
  </si>
  <si>
    <t>C.IPAD游戏开发制作</t>
  </si>
  <si>
    <t>IPAD主机租借</t>
  </si>
  <si>
    <t>IPAD主机，16G（wifi版）</t>
  </si>
  <si>
    <t>/每天每台</t>
  </si>
  <si>
    <t>游戏构思</t>
  </si>
  <si>
    <t>根据客户需求，创意适用于IPAD的小游戏</t>
  </si>
  <si>
    <t>游戏规则及逻辑设定</t>
  </si>
  <si>
    <t>套</t>
  </si>
  <si>
    <t>游戏界面设计</t>
  </si>
  <si>
    <t>根据游戏主形象设计游戏元素，包括按钮，排名界面，人物形象等其他游戏元素</t>
  </si>
  <si>
    <t>游戏编程开发</t>
  </si>
  <si>
    <t>根据游戏脚本要求，定制PAD游戏程序开发及编程，植入问答程序</t>
  </si>
  <si>
    <t>程序合成制作，植入IPAD主机</t>
  </si>
  <si>
    <t>产品PPT植入</t>
  </si>
  <si>
    <t>PPT格式转化，植入IPAD</t>
  </si>
  <si>
    <t>无线路由</t>
  </si>
  <si>
    <t>会议现场局域网无线路由租用及架设</t>
  </si>
  <si>
    <t>天</t>
  </si>
  <si>
    <t>测试修复及上线</t>
  </si>
  <si>
    <t>程序测试及BUG修复，提交应用商店上线</t>
  </si>
  <si>
    <t>由一名客服负责前期沟通，一名研发负责IPAD开发技术实现，一名技术会议现场执行</t>
  </si>
  <si>
    <t>D.app程序开发</t>
  </si>
  <si>
    <t>界面设计</t>
  </si>
  <si>
    <t>iPad包括首页按钮及所有内页的交互页面设计和整体风格设计，icon设计</t>
  </si>
  <si>
    <t>iPad程序开发</t>
  </si>
  <si>
    <t>系统框架策划，根据客户要求进行功能需求分析，构建整体框架，根据系统内部的工作关系对系统划分功能模块，并预留二次开发的接口</t>
  </si>
  <si>
    <t>登录验证模块开发：包括保密系统，登录认证功能开发及实现</t>
  </si>
  <si>
    <t>内容分类模块开发：可根据产品不同，把内容分成不同板块。使用者可自由选择</t>
  </si>
  <si>
    <t>ipad动态效果开发：实现不同资料种类（PPT，PDF，文字，图片，视频等）的动态效果</t>
  </si>
  <si>
    <t>内容格式转换：把原始格式的资料（图片，文字，PPT等）转换为iPad支持的格式</t>
  </si>
  <si>
    <t>活动日历模块开发：支持活动信息查看，后台同步更新日历功能</t>
  </si>
  <si>
    <t>检索功能模块开发：可根据关键字搜索系统内容</t>
  </si>
  <si>
    <t>信息推送模块：可根据关键字搜索系统内容</t>
  </si>
  <si>
    <t>积分模块开发：根据积分规则设定系统后台，实现排行榜随时更新</t>
  </si>
  <si>
    <t>后台模块开发：搭建开发网页版系统后台，用户可通过后台管理和上传相关内容，并推送到iPad程序前台</t>
  </si>
  <si>
    <t>程序平台搭建</t>
  </si>
  <si>
    <t>Ipad程序编写及功能整合部署</t>
  </si>
  <si>
    <t>程序测试及bug修复，提交应用商店上线</t>
  </si>
  <si>
    <t>用户流程，交互规则，程序逻辑图等详细文档撰写沟通管理</t>
  </si>
  <si>
    <t>E.app工具制作</t>
  </si>
  <si>
    <t>依据主形象及logo，进行程序登录页面、主页面、icon的设计</t>
  </si>
  <si>
    <t>程序开发</t>
  </si>
  <si>
    <t>程序框架设计与搭建</t>
  </si>
  <si>
    <t>交互设计</t>
  </si>
  <si>
    <t>依据目录索引，实现各级目录与文件夹交互操作</t>
  </si>
  <si>
    <t>转换格式</t>
  </si>
  <si>
    <t>视频（1个）转化MP4格式并压缩，调整为适用于播放界面及格式</t>
  </si>
  <si>
    <t>部分jpg图片调整为ipad全屏观看适用尺寸，30p以内</t>
  </si>
  <si>
    <t>PPT（20以内）及Word（20以内）文档转化PDF格式</t>
  </si>
  <si>
    <t>文件植入</t>
  </si>
  <si>
    <t>文件植入，设置各级跳转链接</t>
  </si>
  <si>
    <t>编程整合</t>
  </si>
  <si>
    <t>课件编程整合测试，并发布为IPAD适用程序</t>
  </si>
  <si>
    <t>应用商店下载链接</t>
  </si>
  <si>
    <t>提供应用商店下载链接，下载服务器租赁</t>
  </si>
  <si>
    <t>月</t>
  </si>
  <si>
    <t>一名客户经理及一名客服前期负责整理原始素材的整理与搜集，全程负责项目跟进和沟通工作</t>
  </si>
  <si>
    <t>F.数据库制作</t>
  </si>
  <si>
    <t>系统框架设计调整</t>
  </si>
  <si>
    <t>根据需求，对系统的整体框架进行专业规划、系统可行性分析、安全性分析等一系列前期设计及其整体系统调整</t>
  </si>
  <si>
    <t>数据库框架调整</t>
  </si>
  <si>
    <t>按照需求及调研结果，进行数据中心的设计，以确保整体系统数据框架的合理性、可扩展性，同时也为今后扩展系统打下良好的可扩展数据结构框架</t>
  </si>
  <si>
    <t>系统账号模块调整</t>
  </si>
  <si>
    <t>分为数据采集中心管理和账号管理，也就是管理员通过该模块可以快捷的对中心一下的各数据采集点数据进行添加，编辑，启动，停止等操作；并且根据不同权限给予不同的账号，以便监察各账号的使用情况</t>
  </si>
  <si>
    <t>信息管理模块调整</t>
  </si>
  <si>
    <t>设置录入信息字段，提供实时保存数据的功能、临时数据空间以保存新添加的数据。同时预留添加其他新增字段功能，以便二次开发。</t>
  </si>
  <si>
    <t>数据分析及报表调整</t>
  </si>
  <si>
    <t>数据统计、分析功能开发，以及自动生成报表功能</t>
  </si>
  <si>
    <t>数据导出模块调整</t>
  </si>
  <si>
    <t>实现数据统计、分析而设立的；用户可以选择不同的筛选条件对数据进行筛选，并且将筛选结果导出Excel文件</t>
  </si>
  <si>
    <t>系统安全模块调整</t>
  </si>
  <si>
    <t>实现账号登录时验证账号的有效性、真实性；防止外来人员恶意攻击系统；数据录入时相关数据选择的验证，检验数据的真实性</t>
  </si>
  <si>
    <t>系统认证码调整</t>
  </si>
  <si>
    <t>系统在有限期内正常运行，超出设定的有效期则需另行申请注册码，重新新注册</t>
  </si>
  <si>
    <t>G.多媒体课件制作</t>
  </si>
  <si>
    <t>多媒体课件制作</t>
  </si>
  <si>
    <t>幻灯片视频同步不合成，按会议视频时长计算</t>
  </si>
  <si>
    <t>原始素材剪辑，按会议视频时长计算</t>
  </si>
  <si>
    <t>文件格式转换</t>
  </si>
  <si>
    <t>内容同步教研</t>
  </si>
  <si>
    <t>PratⅡ：Website</t>
  </si>
  <si>
    <t>H.网站设计/minisite设计</t>
  </si>
  <si>
    <t>页面设计需求调研</t>
  </si>
  <si>
    <t>调研整个网站的功能业务需求</t>
  </si>
  <si>
    <t>主页面设计</t>
  </si>
  <si>
    <t>首页效果设计（PC和移动端分开设计）</t>
  </si>
  <si>
    <t>页面设计</t>
  </si>
  <si>
    <t>二级、三级页面设计</t>
  </si>
  <si>
    <t>页面交互设计</t>
  </si>
  <si>
    <t>基于用户数据交互的页面设计</t>
  </si>
  <si>
    <t>互动逻辑设计</t>
  </si>
  <si>
    <t>基于用户交互或者根据事务判断的复杂逻辑设计</t>
  </si>
  <si>
    <t>手绘原图</t>
  </si>
  <si>
    <t>基于客户需求的类目原画</t>
  </si>
  <si>
    <t>3D MAX设计</t>
  </si>
  <si>
    <t>产品或者其他3D全视角展示（不含交互）</t>
  </si>
  <si>
    <t>手绘形象设计</t>
  </si>
  <si>
    <t>卡通形象设计</t>
  </si>
  <si>
    <t>个</t>
  </si>
  <si>
    <t>Banner制作</t>
  </si>
  <si>
    <t>静态Banner制作</t>
  </si>
  <si>
    <t>秒</t>
  </si>
  <si>
    <t>GIF Banner制作</t>
  </si>
  <si>
    <t>Flash Banner制作</t>
  </si>
  <si>
    <t>多媒体界面制作</t>
  </si>
  <si>
    <t>Button设计制作</t>
  </si>
  <si>
    <t>项</t>
  </si>
  <si>
    <t>静态小菜单设计制作</t>
  </si>
  <si>
    <t>动态小菜单设计制作</t>
  </si>
  <si>
    <t>静态大菜单设计制作</t>
  </si>
  <si>
    <t>动态大菜单设计制作</t>
  </si>
  <si>
    <t>I.网站搭建/minisite搭建</t>
  </si>
  <si>
    <t>页面切图</t>
  </si>
  <si>
    <t>符合制作HTML的最小UI单元</t>
  </si>
  <si>
    <t>前端页面开发</t>
  </si>
  <si>
    <t>软件前端页面制作及效果开发</t>
  </si>
  <si>
    <t>数据库开发</t>
  </si>
  <si>
    <t>开发基于当前项目的数据结构/存储过程等，提供可视化数据库管理系统一套</t>
  </si>
  <si>
    <t>后台功能基础模块</t>
  </si>
  <si>
    <t>含基本的后台登入/界面菜单/系统日志/后台管理员设置/权限等</t>
  </si>
  <si>
    <t>CRM系统（客户关系管理）</t>
  </si>
  <si>
    <t>含基本的用户列表，用户分类，用户信息，用户搜索，基础的客户信息管理等基本功能</t>
  </si>
  <si>
    <t>客户终端来源统计分析，地域分布，访问时长等客户行为分析</t>
  </si>
  <si>
    <t>根据客户的需求来定制，如销售/订单/营销/呼叫中心/智能决策/动态报表/移动端支持等</t>
  </si>
  <si>
    <t>CMS系统（内容管理系统）</t>
  </si>
  <si>
    <t>包括频道管理，内容咨询分类（3级内），文档内容管理，内容HTML可视化编辑等</t>
  </si>
  <si>
    <t>包括内容评论，互评，分享，内容联动等功能</t>
  </si>
  <si>
    <t>根据客户的需求定制各类需求，如权限管理，统计分析等</t>
  </si>
  <si>
    <t>用户管理系统</t>
  </si>
  <si>
    <t>用户属性的自定义增加</t>
  </si>
  <si>
    <t>工时</t>
  </si>
  <si>
    <t>按单个用户、用户组、用户角色进行管理</t>
  </si>
  <si>
    <t>提供用户注册、审核、权限分配等管理功能</t>
  </si>
  <si>
    <t>频道栏目管理</t>
  </si>
  <si>
    <t>支持信息按栏目进行多级分类管理，支持普通栏目、引用，虚拟栏目、头条栏目、链接栏目、表单栏目等多种类型</t>
  </si>
  <si>
    <t>支持栏目移动便于对栏目顺序进行调整</t>
  </si>
  <si>
    <t>每个栏目可以设置对应的存放位置以便存放发布后的页面</t>
  </si>
  <si>
    <t>支持栏目及子栏目的无限极增加、删除、复制、分发等</t>
  </si>
  <si>
    <t>文档管理</t>
  </si>
  <si>
    <t>提供全面的文档管理功能，包括对单篇或批量文档的移动、复制、引用、导出/导入功能</t>
  </si>
  <si>
    <t>提供支持虚拟栏目，可以设置检索条件，根据检索条件从其它栏目引入数据，组合形成新的栏目，如专题栏目等</t>
  </si>
  <si>
    <t>提供信息自动分发功能，通过设定一定的分发条件可以实现信息跨站点，跨栏目自动分发发布</t>
  </si>
  <si>
    <t>支持自定义文档类型，如新闻，视频等TAG</t>
  </si>
  <si>
    <t>发布管理</t>
  </si>
  <si>
    <t>采用静态页面生成技术，将文档库中的内容结合HTML页面风格模板生成最终的HTML提供访问效率</t>
  </si>
  <si>
    <t>页面发布以前提供站点、栏目、文档页面的预览功能支持多语种的发布汉语、英语</t>
  </si>
  <si>
    <t>提供发布监控功能可以对发布队列进行监控管理</t>
  </si>
  <si>
    <t>提供信息自动分发功能通过设定一定的分发条件可以实现信息跨站点、跨栏目自动分发发布</t>
  </si>
  <si>
    <t>权限管理</t>
  </si>
  <si>
    <t>支持系统角色自定义，自定义角色权限控制范围最小单位为栏目、栏目和具体文档的增删改</t>
  </si>
  <si>
    <t>可按系统中已有角色对系统管理员、文档采编人员、信息审核人员、模板制作人员等进行授权</t>
  </si>
  <si>
    <t>用户角色与用户的各种属性相关联可以很快的为某一用户赋予角色和权限</t>
  </si>
  <si>
    <t>统计分析</t>
  </si>
  <si>
    <t>可以统计不同站点/栏目的文档数据</t>
  </si>
  <si>
    <t>可以统计不同来源的文档数据</t>
  </si>
  <si>
    <t>支持统计图表的生成对统计结果可以表格、柱状图、饼状图多种方式展示</t>
  </si>
  <si>
    <t>系统日志</t>
  </si>
  <si>
    <t>对使用系统所有用户的所有操作都提供完善的日志记载功能</t>
  </si>
  <si>
    <t>表单系统</t>
  </si>
  <si>
    <t>收集用户提交的基本信息，10个参数以内</t>
  </si>
  <si>
    <t>前端角色与访问权限（定制）</t>
  </si>
  <si>
    <t>根据需求创建不同的角色，为用户分组；不同角色的用户拥有不同的内容访问权限，甚至不同的内容界面，如界面控件分布，内容动态差异展示，H5动画差异展示。</t>
  </si>
  <si>
    <t>投票系统</t>
  </si>
  <si>
    <t>根据用户的需求提供页面投票功能（10个投票项内）和投票数据收集系统</t>
  </si>
  <si>
    <t>套/次</t>
  </si>
  <si>
    <t>会议系统</t>
  </si>
  <si>
    <t>提供会议日程安排，邀请函（含2套模板）</t>
  </si>
  <si>
    <t>会中发言，大屏幕上墙，会中互动（抽奖/通知/投票等），会后互动</t>
  </si>
  <si>
    <t>根据客户的需求定制功能，如直播</t>
  </si>
  <si>
    <t>H5制作</t>
  </si>
  <si>
    <t>根据客户的需求制作H5界面（不含交互功能）</t>
  </si>
  <si>
    <t>视频播放系统</t>
  </si>
  <si>
    <t>提供视频播放功能，提供播放权限控制，播放记忆功能等，可与客户的网站，移动端无缝对接</t>
  </si>
  <si>
    <t>二维码业务生成</t>
  </si>
  <si>
    <t>动态活码 可检测二维码被扫描次数，扫描来源</t>
  </si>
  <si>
    <t>用户访问行为检测</t>
  </si>
  <si>
    <t>检测用户的分布，停留页面时间，访问来源，页面访问统计等</t>
  </si>
  <si>
    <t>系统测试联调</t>
  </si>
  <si>
    <t>提供当前系统的测试，BUG修复等</t>
  </si>
  <si>
    <t>正式环境部署</t>
  </si>
  <si>
    <t>提供正式生产环境部署一次，超过次数按数据迁移收费</t>
  </si>
  <si>
    <t>J.硬件/网络资源</t>
  </si>
  <si>
    <t>域名</t>
  </si>
  <si>
    <t>万网域名</t>
  </si>
  <si>
    <t>服务器租赁</t>
  </si>
  <si>
    <t>阿里云服务器</t>
  </si>
  <si>
    <t>台</t>
  </si>
  <si>
    <t>CDN资源</t>
  </si>
  <si>
    <t>CDN加速</t>
  </si>
  <si>
    <t>G</t>
  </si>
  <si>
    <t>K.网站维护/minisite维护</t>
  </si>
  <si>
    <t>资料收集整理</t>
  </si>
  <si>
    <t>基于项目运营需求的资料整理收集</t>
  </si>
  <si>
    <t>资料编辑</t>
  </si>
  <si>
    <t>项目类资讯资料编辑，不含H5项目制作</t>
  </si>
  <si>
    <t>资料上传</t>
  </si>
  <si>
    <t>项目后台资料上传</t>
  </si>
  <si>
    <t>系统使用培训</t>
  </si>
  <si>
    <t>培训及操作演示</t>
  </si>
  <si>
    <t>系统维护更新</t>
  </si>
  <si>
    <t>系统稳定性检测和日常维护</t>
  </si>
  <si>
    <t>用户检测报告</t>
  </si>
  <si>
    <t>用户访问检测报告以及系统检测报告</t>
  </si>
  <si>
    <t>人工筛选</t>
  </si>
  <si>
    <t>数据系统迁移</t>
  </si>
  <si>
    <t>提供系统从一处迁移到另一处的服务（仅限本司客户）</t>
  </si>
  <si>
    <t>服务器环境部署</t>
  </si>
  <si>
    <t>根据客户的需求部署对应的服务器环境</t>
  </si>
  <si>
    <t>L.E-Learning系统</t>
  </si>
  <si>
    <t>系统策划</t>
  </si>
  <si>
    <t>项目的设计策划及需求分析</t>
  </si>
  <si>
    <t>系统构建</t>
  </si>
  <si>
    <t>平台搭建，包括：会员注册系统、数据库、在线学习系统、评分奖励系统、互动模块等</t>
  </si>
  <si>
    <t>数据收集内容整理</t>
  </si>
  <si>
    <t>系统维护</t>
  </si>
  <si>
    <t>服务器的租用及管理</t>
  </si>
  <si>
    <t>定期或不定期的进行E-learning系统内容的更新</t>
  </si>
  <si>
    <t>定期或不定期的数据报表及统计分析</t>
  </si>
  <si>
    <t>PartⅢ：Video&amp;Filming</t>
  </si>
  <si>
    <t>M.拍摄人员</t>
  </si>
  <si>
    <t>编导</t>
  </si>
  <si>
    <t>项目负责人，视频策划及沟通</t>
  </si>
  <si>
    <t>人/天</t>
  </si>
  <si>
    <t>导演</t>
  </si>
  <si>
    <t>制作视频的组织者和领导者</t>
  </si>
  <si>
    <t>导播</t>
  </si>
  <si>
    <t>现场导播</t>
  </si>
  <si>
    <t>摄像</t>
  </si>
  <si>
    <t>专业摄像师</t>
  </si>
  <si>
    <t>摄影</t>
  </si>
  <si>
    <t>专业摄影师</t>
  </si>
  <si>
    <t>灯光师</t>
  </si>
  <si>
    <t>专业灯光师</t>
  </si>
  <si>
    <t>录音师</t>
  </si>
  <si>
    <t>现场收声</t>
  </si>
  <si>
    <t>小工</t>
  </si>
  <si>
    <t>现场小工</t>
  </si>
  <si>
    <t>N.设备硬件</t>
  </si>
  <si>
    <t>摄像设备</t>
  </si>
  <si>
    <t>高清摄像机（带脚架）</t>
  </si>
  <si>
    <t>台/天</t>
  </si>
  <si>
    <t>摄影设备</t>
  </si>
  <si>
    <t>专业单反照相机</t>
  </si>
  <si>
    <t>导播设备</t>
  </si>
  <si>
    <t>高清信号导播台</t>
  </si>
  <si>
    <t>灯光设备</t>
  </si>
  <si>
    <t>现场灯光</t>
  </si>
  <si>
    <t>录音设备</t>
  </si>
  <si>
    <t>专业无线话筒</t>
  </si>
  <si>
    <t>摇臂</t>
  </si>
  <si>
    <t>可进手术室的小摇臂</t>
  </si>
  <si>
    <t>轨道</t>
  </si>
  <si>
    <t>用于运动镜头拍摄的轨道</t>
  </si>
  <si>
    <t>存储设备</t>
  </si>
  <si>
    <t>大容量高清视频存储盘</t>
  </si>
  <si>
    <t>O.后期制作</t>
  </si>
  <si>
    <t>后期剪辑</t>
  </si>
  <si>
    <t>后期剪辑粗剪</t>
  </si>
  <si>
    <t>后期剪辑精剪</t>
  </si>
  <si>
    <t>视频采集（普通机房）</t>
  </si>
  <si>
    <t>素材整理（含操作人员费用）</t>
  </si>
  <si>
    <t>音视频剪辑，合成（高级机房，含操作人员费用）</t>
  </si>
  <si>
    <t>Flint机房制作（Flint机房+编导）</t>
  </si>
  <si>
    <t>平面设计</t>
  </si>
  <si>
    <t>平面设计包装</t>
  </si>
  <si>
    <t>2D动画制作</t>
  </si>
  <si>
    <t>AE效果动画制作（初级）</t>
  </si>
  <si>
    <t>AE效果动画制作（中级）</t>
  </si>
  <si>
    <t>AE效果动画制作（高级）</t>
  </si>
  <si>
    <t>手绘FLASH效果动画制作（初级）</t>
  </si>
  <si>
    <t>手绘FLASH效果动画制作（中级）</t>
  </si>
  <si>
    <t>手绘FLASH效果动画制作（高级）</t>
  </si>
  <si>
    <t>手绘FLASH角色动画制作（初级）</t>
  </si>
  <si>
    <t>手绘FLASH角色动画制作（中级）</t>
  </si>
  <si>
    <t>手绘FLASH角色动画制作（高级）</t>
  </si>
  <si>
    <t>非手绘FLASH效果动画制作（初级）</t>
  </si>
  <si>
    <t>非手绘FLASH效果动画制作（中级）</t>
  </si>
  <si>
    <t>非手绘FLASH效果动画制作（高级）</t>
  </si>
  <si>
    <t>FLASH PPT讲解动画制作</t>
  </si>
  <si>
    <t>分钟</t>
  </si>
  <si>
    <t>3D动画制作</t>
  </si>
  <si>
    <t>固态静物类3D建模</t>
  </si>
  <si>
    <t>动态静物类3D建模</t>
  </si>
  <si>
    <t>人物类3D建模</t>
  </si>
  <si>
    <t>建筑类3D建模</t>
  </si>
  <si>
    <t>3D效果动画制作（初级）</t>
  </si>
  <si>
    <t>3D效果动画制作（中级）</t>
  </si>
  <si>
    <t>3D效果动画制作（高级）</t>
  </si>
  <si>
    <t>音乐</t>
  </si>
  <si>
    <t>音效制作</t>
  </si>
  <si>
    <t>条</t>
  </si>
  <si>
    <t>作曲</t>
  </si>
  <si>
    <t>配音（名人另计）</t>
  </si>
  <si>
    <t>专业中文配音</t>
  </si>
  <si>
    <t>专业英文配音</t>
  </si>
  <si>
    <t>专业中文角色配音</t>
  </si>
  <si>
    <t>人/分钟</t>
  </si>
  <si>
    <t>专业英文角色配音</t>
  </si>
  <si>
    <t>录音棚租赁</t>
  </si>
  <si>
    <t>P.手术视频拍摄及剪辑</t>
  </si>
  <si>
    <t>2D手术剪辑</t>
  </si>
  <si>
    <t>手术片头片尾制作
制作标准：根据客户需求片头界面设计、LOGO添加、手术名称、术者姓名等，包含简单特效。</t>
  </si>
  <si>
    <t>手术剪辑（粗剪+后期精剪）
包括本地上门剪辑费用</t>
  </si>
  <si>
    <t>手术步骤中文字幕添加、制作效果添加与视频中手术中文字标注、手术关键步骤标注、手术说明等</t>
  </si>
  <si>
    <t>3D手术拍摄（按每台手术3-8小时）</t>
  </si>
  <si>
    <t>3D高清摄录一体机租用</t>
  </si>
  <si>
    <t>ATOMOS Samurai Blade 智能硬盘记录单元</t>
  </si>
  <si>
    <t>全方位专业摄像云台及摇臂租用</t>
  </si>
  <si>
    <t>高清投影（术者看）</t>
  </si>
  <si>
    <t>7寸3DLOOK监看设备</t>
  </si>
  <si>
    <t>LED辅助灯光</t>
  </si>
  <si>
    <t>手术专业拍摄（2名工作人员）</t>
  </si>
  <si>
    <t>3D手术剪辑（完成一台手术录像剪辑）</t>
  </si>
  <si>
    <t>3D格式转换（左右双画面，可编辑）</t>
  </si>
  <si>
    <t>手术剪辑（后期精细剪辑，细化手术步骤，展现完整手术过程）</t>
  </si>
  <si>
    <t>3D校调（修正深度视觉、立体连贯性）</t>
  </si>
  <si>
    <t>3D立体片头片尾包装（医院、术者介绍等）</t>
  </si>
  <si>
    <t>立体CGI（重要步骤使用视频特效进行标注）</t>
  </si>
  <si>
    <t>3D视频渲染（整合所有视音频素材，全片端倪初现）</t>
  </si>
  <si>
    <t>色彩偏差校正（校正制作过程中的色彩偏差，还原真实色彩）</t>
  </si>
  <si>
    <t>手术视频完稿，视频格式编码，2D兼容格式</t>
  </si>
  <si>
    <t>Q.耗材类</t>
  </si>
  <si>
    <t>磁带/Tapes</t>
  </si>
  <si>
    <t>普通DV带（1小时）</t>
  </si>
  <si>
    <t>盒</t>
  </si>
  <si>
    <t>专业高清DV带（1小时）</t>
  </si>
  <si>
    <t>DVCPro（1小时）</t>
  </si>
  <si>
    <t>BET（1小时）</t>
  </si>
  <si>
    <t>2.3 医学编辑以及相关设计</t>
  </si>
  <si>
    <t>规格</t>
  </si>
  <si>
    <t>单位</t>
  </si>
  <si>
    <t>A.人员费用</t>
  </si>
  <si>
    <t>项目经理</t>
  </si>
  <si>
    <t>进行流程规划，项目工序安排，人员和资源的分配，确保大型或复杂项目的顺利进行和完成。</t>
  </si>
  <si>
    <t>专职</t>
  </si>
  <si>
    <t>项目助理</t>
  </si>
  <si>
    <t>对项目进行质量进度控制，协调相关资源</t>
  </si>
  <si>
    <t>前端工程师</t>
  </si>
  <si>
    <t>配合后台开发人员实现产品界面和功能</t>
  </si>
  <si>
    <t>高级前端工程师</t>
  </si>
  <si>
    <t>产品界面交互设计与研发，易用性改进和界面技术优化</t>
  </si>
  <si>
    <t>软件工程师</t>
  </si>
  <si>
    <t>进行软件系统程序代码编写</t>
  </si>
  <si>
    <t>高级软件工程师</t>
  </si>
  <si>
    <t>进行软件系统程序代码设计及框架设计，指导软件工程师进行程序开发</t>
  </si>
  <si>
    <t>医学总监</t>
  </si>
  <si>
    <t>高难度及英文论文/幻灯片的审稿。仅在医学编辑无法归类时使用。（学历医学硕士以上）</t>
  </si>
  <si>
    <t>医学编辑</t>
  </si>
  <si>
    <t>仅在医学编辑无法归类时使用。</t>
  </si>
  <si>
    <t>速记人员</t>
  </si>
  <si>
    <t>视频拍摄</t>
  </si>
  <si>
    <t>活动现场摄影师（高清设备）</t>
  </si>
  <si>
    <t>普通人员，包括照相设备，包括工作餐费，不论晚上还是白天工作，不论平常时间或节假日</t>
  </si>
  <si>
    <t>活动现场摄像师</t>
  </si>
  <si>
    <t>手术视频摄像师（高清设备可连接高清输出端口）</t>
  </si>
  <si>
    <t>从事摄像工作3年以上；熟练掌握各种摄像器材；具有为外资，国企等商业用户进行会议活动，人物采访等类型拍摄的经验</t>
  </si>
  <si>
    <t>普通灯光师，可完成会议灯光操作</t>
  </si>
  <si>
    <t>翻译人员</t>
  </si>
  <si>
    <t>同传</t>
  </si>
  <si>
    <t>现场同声</t>
  </si>
  <si>
    <t>人/半天</t>
  </si>
  <si>
    <t>交传</t>
  </si>
  <si>
    <t>现场翻译</t>
  </si>
  <si>
    <t>B.设计服务</t>
  </si>
  <si>
    <t>KV设计-单一品牌KV设计</t>
  </si>
  <si>
    <t>含设计，三次免费修改以及完稿，如仅是基于现有画面的微调，应当给与折扣</t>
  </si>
  <si>
    <t>KV设计-联合品牌KV设计</t>
  </si>
  <si>
    <t>海报/挂旗/地贴/围膜/易拉宝</t>
  </si>
  <si>
    <t>插画</t>
  </si>
  <si>
    <t>户内外广告画面</t>
  </si>
  <si>
    <t>户内外画面比例稿</t>
  </si>
  <si>
    <t>礼盒类/纸袋类/纸盒类/塑料袋（非产品包装）</t>
  </si>
  <si>
    <t>产品礼盒/促销装/（产品包装）</t>
  </si>
  <si>
    <t>专柜设计</t>
  </si>
  <si>
    <t>5平米以内</t>
  </si>
  <si>
    <t>5平米以上</t>
  </si>
  <si>
    <t>专柜施工图纸</t>
  </si>
  <si>
    <r>
      <rPr>
        <sz val="10"/>
        <color theme="1"/>
        <rFont val="等线"/>
        <charset val="134"/>
        <scheme val="minor"/>
      </rPr>
      <t>&lt;5m</t>
    </r>
    <r>
      <rPr>
        <vertAlign val="superscript"/>
        <sz val="10"/>
        <color theme="1"/>
        <rFont val="宋体 (正文)"/>
        <charset val="134"/>
      </rPr>
      <t>2</t>
    </r>
  </si>
  <si>
    <r>
      <rPr>
        <sz val="10"/>
        <color theme="1"/>
        <rFont val="等线"/>
        <charset val="134"/>
        <scheme val="minor"/>
      </rPr>
      <t>&gt;5m</t>
    </r>
    <r>
      <rPr>
        <vertAlign val="superscript"/>
        <sz val="10"/>
        <color theme="1"/>
        <rFont val="宋体 (正文)"/>
        <charset val="134"/>
      </rPr>
      <t>2</t>
    </r>
  </si>
  <si>
    <t>静物展台</t>
  </si>
  <si>
    <r>
      <rPr>
        <sz val="10"/>
        <color theme="1"/>
        <rFont val="等线"/>
        <charset val="134"/>
        <scheme val="minor"/>
      </rPr>
      <t>&lt;20m</t>
    </r>
    <r>
      <rPr>
        <vertAlign val="superscript"/>
        <sz val="10"/>
        <color theme="1"/>
        <rFont val="宋体 (正文)"/>
        <charset val="134"/>
      </rPr>
      <t>2</t>
    </r>
  </si>
  <si>
    <r>
      <rPr>
        <sz val="10"/>
        <color theme="1"/>
        <rFont val="等线"/>
        <charset val="134"/>
        <scheme val="minor"/>
      </rPr>
      <t>20m</t>
    </r>
    <r>
      <rPr>
        <vertAlign val="superscript"/>
        <sz val="10"/>
        <color theme="1"/>
        <rFont val="宋体 (正文)"/>
        <charset val="134"/>
      </rPr>
      <t>2</t>
    </r>
    <r>
      <rPr>
        <sz val="10"/>
        <color theme="1"/>
        <rFont val="等线"/>
        <charset val="134"/>
        <scheme val="minor"/>
      </rPr>
      <t>~50m</t>
    </r>
    <r>
      <rPr>
        <vertAlign val="superscript"/>
        <sz val="10"/>
        <color theme="1"/>
        <rFont val="宋体 (正文)"/>
        <charset val="134"/>
      </rPr>
      <t>2</t>
    </r>
  </si>
  <si>
    <r>
      <rPr>
        <sz val="10"/>
        <color theme="1"/>
        <rFont val="等线"/>
        <charset val="134"/>
        <scheme val="minor"/>
      </rPr>
      <t>&gt;50m</t>
    </r>
    <r>
      <rPr>
        <vertAlign val="superscript"/>
        <sz val="10"/>
        <color theme="1"/>
        <rFont val="宋体 (正文)"/>
        <charset val="134"/>
      </rPr>
      <t>2</t>
    </r>
  </si>
  <si>
    <t>堆头</t>
  </si>
  <si>
    <r>
      <rPr>
        <sz val="10"/>
        <color theme="1"/>
        <rFont val="等线"/>
        <charset val="134"/>
        <scheme val="minor"/>
      </rPr>
      <t>1m</t>
    </r>
    <r>
      <rPr>
        <vertAlign val="superscript"/>
        <sz val="10"/>
        <color theme="1"/>
        <rFont val="宋体 (正文)"/>
        <charset val="134"/>
      </rPr>
      <t>2</t>
    </r>
    <r>
      <rPr>
        <sz val="10"/>
        <color theme="1"/>
        <rFont val="等线"/>
        <charset val="134"/>
        <scheme val="minor"/>
      </rPr>
      <t>左右</t>
    </r>
  </si>
  <si>
    <t>异型堆头</t>
  </si>
  <si>
    <t>落地架</t>
  </si>
  <si>
    <r>
      <rPr>
        <sz val="10"/>
        <color theme="1"/>
        <rFont val="等线"/>
        <charset val="134"/>
        <scheme val="minor"/>
      </rPr>
      <t>0.5m</t>
    </r>
    <r>
      <rPr>
        <vertAlign val="superscript"/>
        <sz val="10"/>
        <color theme="1"/>
        <rFont val="宋体 (正文)"/>
        <charset val="134"/>
      </rPr>
      <t>2</t>
    </r>
    <r>
      <rPr>
        <sz val="10"/>
        <color theme="1"/>
        <rFont val="等线"/>
        <charset val="134"/>
        <scheme val="minor"/>
      </rPr>
      <t>左右</t>
    </r>
  </si>
  <si>
    <t>桌面小陈列工具/挂袋/挂条</t>
  </si>
  <si>
    <t>端架装饰/包柱</t>
  </si>
  <si>
    <t>1.2*1.6m左右</t>
  </si>
  <si>
    <t>产品功能演示装置</t>
  </si>
  <si>
    <t>数码拍摄</t>
  </si>
  <si>
    <t>化妆品向任务拍摄</t>
  </si>
  <si>
    <t>静物拍摄</t>
  </si>
  <si>
    <t>修图-KV（精修）</t>
  </si>
  <si>
    <t>修图-小图（包括产品）</t>
  </si>
  <si>
    <t>C.专业医学编辑和文案</t>
  </si>
  <si>
    <t>医学PPT</t>
  </si>
  <si>
    <t>中文幻灯片编写费</t>
  </si>
  <si>
    <t>完稿为中文；费用包括翻译、编辑润色、校对；版式调整及解说词编写</t>
  </si>
  <si>
    <t>英文幻灯片编写费</t>
  </si>
  <si>
    <t>完稿为英文；费用包括翻译、编辑润色、校对；版式调整及解说词编写</t>
  </si>
  <si>
    <t>幻灯片美化、修改、校对</t>
  </si>
  <si>
    <t>原有幻灯片进行文字格式、版式调整，图片调整</t>
  </si>
  <si>
    <t>幻灯片思路创意/模板设定</t>
  </si>
  <si>
    <t>创意幻灯片思路及模板设计</t>
  </si>
  <si>
    <t>份</t>
  </si>
  <si>
    <t>解说词编写</t>
  </si>
  <si>
    <t>编写中文解说词，编辑，整理，排版、完稿</t>
  </si>
  <si>
    <t>图表制作</t>
  </si>
  <si>
    <t>由文字转化为医学专业图表</t>
  </si>
  <si>
    <t>DA</t>
  </si>
  <si>
    <t>DA创意</t>
  </si>
  <si>
    <t>创意费用，DA框架构思，大纲，脚本</t>
  </si>
  <si>
    <t>DA封面封底设计</t>
  </si>
  <si>
    <t>封面封底设计及电脑完稿</t>
  </si>
  <si>
    <t>DA内页设计</t>
  </si>
  <si>
    <t>设计，排版及电脑完稿</t>
  </si>
  <si>
    <t>DA排版编写</t>
  </si>
  <si>
    <t>内页文字的编辑、排版</t>
  </si>
  <si>
    <t>DA校对</t>
  </si>
  <si>
    <t>文字翻译确认，版式确认，整理归纳，润色；完稿前的文字和图片修改</t>
  </si>
  <si>
    <t>编写会议快讯/Newsletter</t>
  </si>
  <si>
    <t>Newsletter（16K双色/四色）</t>
  </si>
  <si>
    <t>封面及内页主体风格的确立，杂志形象、标示、口号的创意设计；此费用只在第一次收取</t>
  </si>
  <si>
    <t>Newsletter（16K黑白/双色/四色）</t>
  </si>
  <si>
    <t>栏目选题、刊登内容的排版及编辑，不区分2C/4C</t>
  </si>
  <si>
    <t>国内会议的采集</t>
  </si>
  <si>
    <t>国内会议中文讲者内容的总结、归纳；或为录音文字的整理和汇总</t>
  </si>
  <si>
    <t>千字</t>
  </si>
  <si>
    <t>国外会议的采集</t>
  </si>
  <si>
    <t>对国外会议外文内容采集后的整理、总结和归纳</t>
  </si>
  <si>
    <t>论文/软文撰写-非学术期刊</t>
  </si>
  <si>
    <t>英文论文/软文撰写</t>
  </si>
  <si>
    <t>含发表，300字以内，超出3000字部分按50%单价计算</t>
  </si>
  <si>
    <t>中文论文/软文撰写</t>
  </si>
  <si>
    <t>含发表，300字以内，超出3000字部分按51%单价计算</t>
  </si>
  <si>
    <t>论文/软文撰写-学术期刊</t>
  </si>
  <si>
    <t>英文论文</t>
  </si>
  <si>
    <t>含发表，初稿完成后修改两次，3次投稿，投稿后一次大修</t>
  </si>
  <si>
    <t>中文论文</t>
  </si>
  <si>
    <t>含发表，初稿完成后修改两次，4次投稿，投稿后一次大修</t>
  </si>
  <si>
    <t>患者教育手册</t>
  </si>
  <si>
    <t>内容撰写，含排版，设计及完稿</t>
  </si>
  <si>
    <t>内容资料整理/医学编辑</t>
  </si>
  <si>
    <t>中文普通文章</t>
  </si>
  <si>
    <t>科普文章等</t>
  </si>
  <si>
    <t>产品手册/专论等</t>
  </si>
  <si>
    <t>内容撰写</t>
  </si>
  <si>
    <t>会议口译资料的翻译整理</t>
  </si>
  <si>
    <t>就国外会议的资料整理或整理口译内容；翻译为中文文字并进行编辑校对润色整理</t>
  </si>
  <si>
    <t>中译英，翻译整理</t>
  </si>
  <si>
    <t>单项医学资料的翻译；收费包含翻译后的校对，以中文字符计数</t>
  </si>
  <si>
    <t>英译中，翻译整理</t>
  </si>
  <si>
    <t>语音翻译英译中（千字）</t>
  </si>
  <si>
    <t>包括听写，翻译，及校对，润色，以中文字符技数</t>
  </si>
  <si>
    <t>中文文献资料阅读及整理</t>
  </si>
  <si>
    <t>阅读提供的文献（或者幻灯片、视频资料）内容汇总、整理；相关医学背景文献和数据的筛查</t>
  </si>
  <si>
    <t>工作小时</t>
  </si>
  <si>
    <t>英文文献阅读及整理</t>
  </si>
  <si>
    <t>文献检索及筛查</t>
  </si>
  <si>
    <t>指对非杨森公司提供的文献的检索和筛查</t>
  </si>
  <si>
    <t>查找原文</t>
  </si>
  <si>
    <t>电子版</t>
  </si>
  <si>
    <t>篇</t>
  </si>
  <si>
    <t>复印版</t>
  </si>
  <si>
    <t>专业文章月检索服务费（月）</t>
  </si>
  <si>
    <t>病例筛查</t>
  </si>
  <si>
    <t>指病理跟踪、反馈、核查、修改一级进度汇报工作；包含病理录入、编辑、整理和审阅的费用</t>
  </si>
  <si>
    <t>问卷筛查</t>
  </si>
  <si>
    <t>项目问卷编写/录入/整理/核查/审校/修改</t>
  </si>
  <si>
    <t>调查统计报告（份）</t>
  </si>
  <si>
    <t>医学数据整理与分析</t>
  </si>
  <si>
    <t>医学数据库整理与统计分析</t>
  </si>
  <si>
    <t>整理及统计原始数据。做数据挖掘并给出有科学意义的统计数据以供作者参考。</t>
  </si>
  <si>
    <t>医学文献/临床研究数据搜索与分析</t>
  </si>
  <si>
    <t>作者提供搜索题目。分析文献/临床研究数据，并给出有科学意义的统计数据或建议以供作者协作meta-analysis/综述文章</t>
  </si>
  <si>
    <t>SCI论文评估</t>
  </si>
  <si>
    <t>英文论文深度评估</t>
  </si>
  <si>
    <t>审阅论文的新颖性、实验设计、统计方法、数据挖掘、参考文献、文章组织的逻辑性、图表和语言表达等，并提供具体详细的修改建议。同时，评估论文是否符合目标杂志的要求（字数、格式）。
4000字以内，超出部分按英文按1500元/千字计算，中文按照1000元/千字计算</t>
  </si>
  <si>
    <t>中文论文深度评估</t>
  </si>
  <si>
    <t>SCI论文编译改写</t>
  </si>
  <si>
    <t>英文论文校对及母语润饰</t>
  </si>
  <si>
    <t>纠正标点错误、拼写、语法和句型结构。</t>
  </si>
  <si>
    <t>中文论文校对</t>
  </si>
  <si>
    <t>英文论文格式修改</t>
  </si>
  <si>
    <t>建议目标期刊，跟作者确认目标期刊，再根据期刊要求，修改作者提供的初稿、图表、引用文献，简单修改论文，改善文章的逻辑和语言表达结构</t>
  </si>
  <si>
    <t>中文论文格式修改</t>
  </si>
  <si>
    <t>英文论文改写</t>
  </si>
  <si>
    <t>跟作者确认目标期刊，再根据期刊要求，改写作者提供的初稿以改善文章组织的逻辑性和语言表达，修改图表，校对引用文献，并提供具体详细的修改建议。</t>
  </si>
  <si>
    <t>中文论文改写</t>
  </si>
  <si>
    <t>英文论文撰写</t>
  </si>
  <si>
    <t>根据作者的构思、实验方法及数据等去撰写文章和制作图表。
需定义短篇和长篇
如：1000字内为短篇，中文：2万，英文：3万
1000-3000字内为长篇：中文5万，英文7.5万
&gt;3000字，按照中文16000元/千字，英文25000元/千字</t>
  </si>
  <si>
    <t>短篇英文</t>
  </si>
  <si>
    <t>长篇英文</t>
  </si>
  <si>
    <t>中文论文撰写</t>
  </si>
  <si>
    <t>短篇中文</t>
  </si>
  <si>
    <t>长篇中文</t>
  </si>
  <si>
    <t>英文论文候选期刊选择</t>
  </si>
  <si>
    <t>根据研究影响力，研究内容等选择3-5个候选期刊</t>
  </si>
  <si>
    <t>中文论文候选期刊选择</t>
  </si>
  <si>
    <t>英文论文投稿</t>
  </si>
  <si>
    <t>负责投稿所需所有事宜，包括联系作者，填写表格，撰写cover letter，投稿等，（说明：每个订单包括3次免费服务）</t>
  </si>
  <si>
    <t>中文论文投稿</t>
  </si>
  <si>
    <t>英文论文杂志审阅回复编辑</t>
  </si>
  <si>
    <t>根据期刊编辑和审稿人的意见对论文做出修改及响应相关问题，然后重新投给该期刊，或者改投其它期刊</t>
  </si>
  <si>
    <t>中文论文杂志审阅回复编辑</t>
  </si>
  <si>
    <t>论文杂志审阅回复信翻译</t>
  </si>
  <si>
    <t>翻译及校对回复信件</t>
  </si>
  <si>
    <t>论文翻译中译英</t>
  </si>
  <si>
    <t>翻译及校对论文</t>
  </si>
  <si>
    <t>学术会议摘要编译改写</t>
  </si>
  <si>
    <t>英文会议摘要撰写</t>
  </si>
  <si>
    <t>根据作者的构思、实验方法及数据等去撰写文章和制作图表（如适用），格式和字数必须符合大会要求。协助作者投稿。</t>
  </si>
  <si>
    <t>中文会议摘要撰写</t>
  </si>
  <si>
    <t>英文会议摘要改写</t>
  </si>
  <si>
    <t>改写作者提供的初稿以改善摘要的逻辑性和吸引性，并按会议要求编辑摘要格式和提供具体详细的修改建议。</t>
  </si>
  <si>
    <t>中文会议摘要改写</t>
  </si>
  <si>
    <t>英文摘要投稿</t>
  </si>
  <si>
    <t>负责大会投稿相关事宜，包括联系作者，投递摘要</t>
  </si>
  <si>
    <t>中文摘要投稿</t>
  </si>
  <si>
    <t>会议摘要翻译中译英</t>
  </si>
  <si>
    <t>翻译及校对摘要</t>
  </si>
  <si>
    <t>会议摘要翻译英译中</t>
  </si>
  <si>
    <t>英文会议墙报制作</t>
  </si>
  <si>
    <t>根据作者的构思、实验方法及数据等去撰写文章和制作图表，格式必须符合大会要求。2次修改</t>
  </si>
  <si>
    <t>张</t>
  </si>
  <si>
    <t>中文会议墙报制作</t>
  </si>
  <si>
    <t>D.手术图谱绘画制作</t>
  </si>
  <si>
    <t>整体构思、资料学习</t>
  </si>
  <si>
    <t>根据客户需求，学习相关医学解剖只是及手术术式了解，画前医学指导</t>
  </si>
  <si>
    <t>以一个项目为单位</t>
  </si>
  <si>
    <t>图谱手绘（根据不同的需求分类）</t>
  </si>
  <si>
    <r>
      <rPr>
        <sz val="10"/>
        <color theme="1"/>
        <rFont val="等线"/>
        <charset val="134"/>
        <scheme val="minor"/>
      </rPr>
      <t>A.根据客户需求，绘画</t>
    </r>
    <r>
      <rPr>
        <sz val="10"/>
        <color rgb="FFFF0000"/>
        <rFont val="宋体 (正文)"/>
        <charset val="134"/>
      </rPr>
      <t>非人体</t>
    </r>
    <r>
      <rPr>
        <sz val="10"/>
        <color theme="1"/>
        <rFont val="等线"/>
        <charset val="134"/>
        <scheme val="minor"/>
      </rPr>
      <t>相关图谱</t>
    </r>
  </si>
  <si>
    <t>见图例A</t>
  </si>
  <si>
    <r>
      <rPr>
        <sz val="10"/>
        <color theme="1"/>
        <rFont val="等线"/>
        <charset val="134"/>
        <scheme val="minor"/>
      </rPr>
      <t>B.根据客户需求，绘画</t>
    </r>
    <r>
      <rPr>
        <sz val="10"/>
        <color rgb="FFFF0000"/>
        <rFont val="宋体 (正文)"/>
        <charset val="134"/>
      </rPr>
      <t>人体</t>
    </r>
    <r>
      <rPr>
        <sz val="10"/>
        <color theme="1"/>
        <rFont val="等线"/>
        <charset val="134"/>
        <scheme val="minor"/>
      </rPr>
      <t>相关（之前从未绘画过的图谱）</t>
    </r>
  </si>
  <si>
    <t>根据提供的手术录像、文稿或专家描述，绘制相应的手术图谱。见图例B</t>
  </si>
  <si>
    <r>
      <rPr>
        <sz val="10"/>
        <color theme="1"/>
        <rFont val="等线"/>
        <charset val="134"/>
        <scheme val="minor"/>
      </rPr>
      <t>C.绘画</t>
    </r>
    <r>
      <rPr>
        <sz val="10"/>
        <color rgb="FFFF0000"/>
        <rFont val="宋体 (正文)"/>
        <charset val="134"/>
      </rPr>
      <t>人体</t>
    </r>
    <r>
      <rPr>
        <sz val="10"/>
        <color theme="1"/>
        <rFont val="等线"/>
        <charset val="134"/>
        <scheme val="minor"/>
      </rPr>
      <t>相关图谱（之前有涉及绘画类似图谱）</t>
    </r>
  </si>
  <si>
    <t>见图例C</t>
  </si>
  <si>
    <r>
      <rPr>
        <sz val="10"/>
        <color theme="1"/>
        <rFont val="等线"/>
        <charset val="134"/>
        <scheme val="minor"/>
      </rPr>
      <t>D.</t>
    </r>
    <r>
      <rPr>
        <sz val="10"/>
        <color rgb="FFFF0000"/>
        <rFont val="宋体 (正文)"/>
        <charset val="134"/>
      </rPr>
      <t>临摹</t>
    </r>
    <r>
      <rPr>
        <sz val="10"/>
        <color theme="1"/>
        <rFont val="等线"/>
        <charset val="134"/>
        <scheme val="minor"/>
      </rPr>
      <t>客户给到的图谱；或在原有绘画过的图谱上修改制作（按实际情况报价）</t>
    </r>
  </si>
  <si>
    <t>见图例D</t>
  </si>
  <si>
    <t>图例A</t>
  </si>
  <si>
    <t>图例B</t>
  </si>
  <si>
    <t>客户提供</t>
  </si>
  <si>
    <t>绘制完成</t>
  </si>
  <si>
    <t>图例C</t>
  </si>
  <si>
    <t>之前作品</t>
  </si>
  <si>
    <t>图例D</t>
  </si>
  <si>
    <t>医生手绘稿</t>
  </si>
  <si>
    <t>绘画完成</t>
  </si>
  <si>
    <t>2. Rate Card</t>
  </si>
  <si>
    <t>2.5. Others</t>
  </si>
  <si>
    <r>
      <rPr>
        <sz val="12"/>
        <color theme="1"/>
        <rFont val="Arial"/>
        <charset val="134"/>
      </rPr>
      <t>-</t>
    </r>
    <r>
      <rPr>
        <sz val="12"/>
        <color theme="1"/>
        <rFont val="宋体"/>
        <charset val="134"/>
      </rPr>
      <t>选择其他费用的项目，同样必须填列项目</t>
    </r>
    <r>
      <rPr>
        <b/>
        <i/>
        <u val="singleAccounting"/>
        <sz val="12"/>
        <color theme="1"/>
        <rFont val="宋体"/>
        <charset val="134"/>
      </rPr>
      <t>名称</t>
    </r>
    <r>
      <rPr>
        <b/>
        <i/>
        <u val="singleAccounting"/>
        <sz val="12"/>
        <color theme="1"/>
        <rFont val="Arial"/>
        <charset val="134"/>
      </rPr>
      <t>/</t>
    </r>
    <r>
      <rPr>
        <b/>
        <i/>
        <u val="singleAccounting"/>
        <sz val="12"/>
        <color theme="1"/>
        <rFont val="宋体"/>
        <charset val="134"/>
      </rPr>
      <t>单位</t>
    </r>
    <r>
      <rPr>
        <b/>
        <i/>
        <u val="singleAccounting"/>
        <sz val="12"/>
        <color theme="1"/>
        <rFont val="Arial"/>
        <charset val="134"/>
      </rPr>
      <t>/</t>
    </r>
    <r>
      <rPr>
        <b/>
        <i/>
        <u val="singleAccounting"/>
        <sz val="12"/>
        <color theme="1"/>
        <rFont val="宋体"/>
        <charset val="134"/>
      </rPr>
      <t>单价</t>
    </r>
    <r>
      <rPr>
        <b/>
        <i/>
        <u val="singleAccounting"/>
        <sz val="12"/>
        <color theme="1"/>
        <rFont val="Arial"/>
        <charset val="134"/>
      </rPr>
      <t>/</t>
    </r>
    <r>
      <rPr>
        <b/>
        <i/>
        <u val="singleAccounting"/>
        <sz val="12"/>
        <color theme="1"/>
        <rFont val="宋体"/>
        <charset val="134"/>
      </rPr>
      <t>数量</t>
    </r>
    <r>
      <rPr>
        <b/>
        <i/>
        <u val="singleAccounting"/>
        <sz val="12"/>
        <color theme="1"/>
        <rFont val="Arial"/>
        <charset val="134"/>
      </rPr>
      <t>/</t>
    </r>
    <r>
      <rPr>
        <b/>
        <i/>
        <u val="singleAccounting"/>
        <sz val="12"/>
        <color theme="1"/>
        <rFont val="宋体"/>
        <charset val="134"/>
      </rPr>
      <t>小计等栏目的价格细节</t>
    </r>
    <r>
      <rPr>
        <sz val="12"/>
        <color theme="1"/>
        <rFont val="宋体"/>
        <charset val="134"/>
      </rPr>
      <t>；如果有必要，请在说明栏目进一步添加详细的备注信息</t>
    </r>
    <r>
      <rPr>
        <sz val="12"/>
        <color theme="1"/>
        <rFont val="Arial"/>
        <charset val="134"/>
      </rPr>
      <t xml:space="preserve">
 -</t>
    </r>
    <r>
      <rPr>
        <sz val="12"/>
        <color theme="1"/>
        <rFont val="微软雅黑"/>
        <charset val="134"/>
      </rPr>
      <t xml:space="preserve">第三方报价需要遵守实报实销规定，如发现非实报实销情况强生有权采取相应措施
</t>
    </r>
    <r>
      <rPr>
        <sz val="12"/>
        <color theme="1"/>
        <rFont val="Arial"/>
        <charset val="134"/>
      </rPr>
      <t xml:space="preserve"> -</t>
    </r>
    <r>
      <rPr>
        <sz val="12"/>
        <color theme="1"/>
        <rFont val="微软雅黑"/>
        <charset val="134"/>
      </rPr>
      <t>如第三方报价小计超过1</t>
    </r>
    <r>
      <rPr>
        <sz val="12"/>
        <color theme="1"/>
        <rFont val="Arial"/>
        <charset val="134"/>
      </rPr>
      <t>0</t>
    </r>
    <r>
      <rPr>
        <sz val="12"/>
        <color theme="1"/>
        <rFont val="微软雅黑"/>
        <charset val="134"/>
      </rPr>
      <t xml:space="preserve">万人民币，请提醒用户需要三方比价整体方案
</t>
    </r>
    <r>
      <rPr>
        <sz val="12"/>
        <color theme="1"/>
        <rFont val="Arial"/>
        <charset val="134"/>
      </rPr>
      <t xml:space="preserve"> -</t>
    </r>
    <r>
      <rPr>
        <sz val="12"/>
        <color theme="1"/>
        <rFont val="微软雅黑"/>
        <charset val="134"/>
      </rPr>
      <t>如第三方报价小计超过总项目</t>
    </r>
    <r>
      <rPr>
        <b/>
        <sz val="12"/>
        <color theme="1"/>
        <rFont val="微软雅黑"/>
        <charset val="134"/>
      </rPr>
      <t>金额1</t>
    </r>
    <r>
      <rPr>
        <b/>
        <sz val="12"/>
        <color theme="1"/>
        <rFont val="Arial"/>
        <charset val="134"/>
      </rPr>
      <t>0</t>
    </r>
    <r>
      <rPr>
        <sz val="12"/>
        <color theme="1"/>
        <rFont val="Arial"/>
        <charset val="134"/>
      </rPr>
      <t>%</t>
    </r>
    <r>
      <rPr>
        <sz val="12"/>
        <color theme="1"/>
        <rFont val="微软雅黑"/>
        <charset val="134"/>
      </rPr>
      <t>，请提醒用户需要三方比价整体方案</t>
    </r>
  </si>
  <si>
    <t>说明</t>
  </si>
  <si>
    <t>End of Sheet</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</si>
</sst>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176" formatCode="\¥#,##0_);[Red]\(\¥#,##0\)"/>
    <numFmt numFmtId="177" formatCode="_ \¥* #,##0.00_ ;_ \¥* \-#,##0.00_ ;_ \¥* &quot;-&quot;??_ ;_ @_ "/>
    <numFmt numFmtId="178" formatCode="_ [$¥-804]* #,##0.00_ ;_ [$¥-804]* \-#,##0.00_ ;_ [$¥-804]* &quot;-&quot;??_ ;_ @_ "/>
    <numFmt numFmtId="179" formatCode="0_);[Red]\(0\)"/>
    <numFmt numFmtId="180" formatCode="#,##0.00_ "/>
    <numFmt numFmtId="181" formatCode="#,##0.00_);[Red]\(#,##0.00\)"/>
    <numFmt numFmtId="182" formatCode="\¥#,##0_);\(\¥#,##0\)"/>
  </numFmts>
  <fonts count="69">
    <font>
      <sz val="11"/>
      <color theme="1"/>
      <name val="等线"/>
      <charset val="134"/>
      <scheme val="minor"/>
    </font>
    <font>
      <sz val="11"/>
      <color theme="1"/>
      <name val="Arial"/>
      <charset val="134"/>
    </font>
    <font>
      <sz val="20"/>
      <color theme="0"/>
      <name val="Arial"/>
      <charset val="134"/>
    </font>
    <font>
      <b/>
      <sz val="12"/>
      <color indexed="9"/>
      <name val="Arial"/>
      <charset val="134"/>
    </font>
    <font>
      <sz val="12"/>
      <color theme="1"/>
      <name val="Arial"/>
      <charset val="134"/>
    </font>
    <font>
      <b/>
      <sz val="14"/>
      <color theme="0"/>
      <name val="宋体"/>
      <charset val="134"/>
    </font>
    <font>
      <sz val="10"/>
      <name val="宋体"/>
      <charset val="134"/>
    </font>
    <font>
      <sz val="10"/>
      <color rgb="FFFF0000"/>
      <name val="Arial"/>
      <charset val="134"/>
    </font>
    <font>
      <b/>
      <sz val="10"/>
      <color theme="1"/>
      <name val="Arial"/>
      <charset val="134"/>
    </font>
    <font>
      <b/>
      <sz val="11"/>
      <color theme="0"/>
      <name val="Arial"/>
      <charset val="134"/>
    </font>
    <font>
      <sz val="10"/>
      <color theme="1"/>
      <name val="等线"/>
      <charset val="134"/>
      <scheme val="minor"/>
    </font>
    <font>
      <b/>
      <sz val="11"/>
      <color theme="1"/>
      <name val="等线"/>
      <charset val="134"/>
      <scheme val="minor"/>
    </font>
    <font>
      <b/>
      <sz val="12"/>
      <color theme="0"/>
      <name val="宋体"/>
      <charset val="134"/>
    </font>
    <font>
      <b/>
      <sz val="14"/>
      <color theme="1"/>
      <name val="等线"/>
      <charset val="134"/>
      <scheme val="minor"/>
    </font>
    <font>
      <b/>
      <sz val="12"/>
      <color theme="1"/>
      <name val="等线"/>
      <charset val="134"/>
      <scheme val="minor"/>
    </font>
    <font>
      <b/>
      <sz val="10"/>
      <color theme="1"/>
      <name val="等线"/>
      <charset val="134"/>
      <scheme val="minor"/>
    </font>
    <font>
      <sz val="10"/>
      <color rgb="FFFF0000"/>
      <name val="等线"/>
      <charset val="134"/>
      <scheme val="minor"/>
    </font>
    <font>
      <sz val="10"/>
      <color theme="1"/>
      <name val="宋体"/>
      <charset val="134"/>
    </font>
    <font>
      <sz val="12"/>
      <color theme="1"/>
      <name val="宋体"/>
      <charset val="134"/>
    </font>
    <font>
      <sz val="11"/>
      <name val="微软雅黑"/>
      <charset val="134"/>
    </font>
    <font>
      <b/>
      <sz val="12"/>
      <name val="微软雅黑"/>
      <charset val="134"/>
    </font>
    <font>
      <sz val="20"/>
      <color indexed="9"/>
      <name val="Arial"/>
      <charset val="134"/>
    </font>
    <font>
      <sz val="10"/>
      <name val="等线"/>
      <charset val="134"/>
      <scheme val="minor"/>
    </font>
    <font>
      <sz val="10"/>
      <color indexed="8"/>
      <name val="等线"/>
      <charset val="134"/>
      <scheme val="minor"/>
    </font>
    <font>
      <b/>
      <sz val="12"/>
      <color indexed="8"/>
      <name val="等线"/>
      <charset val="134"/>
      <scheme val="minor"/>
    </font>
    <font>
      <b/>
      <sz val="16"/>
      <color theme="1"/>
      <name val="等线"/>
      <charset val="134"/>
      <scheme val="minor"/>
    </font>
    <font>
      <b/>
      <sz val="14"/>
      <name val="宋体"/>
      <charset val="134"/>
    </font>
    <font>
      <b/>
      <sz val="10"/>
      <color theme="0"/>
      <name val="Arial"/>
      <charset val="134"/>
    </font>
    <font>
      <b/>
      <sz val="20"/>
      <color theme="0"/>
      <name val="Arial"/>
      <charset val="134"/>
    </font>
    <font>
      <b/>
      <sz val="18"/>
      <color rgb="FFFFFFFF"/>
      <name val="Arial"/>
      <charset val="134"/>
    </font>
    <font>
      <b/>
      <sz val="18"/>
      <color indexed="9"/>
      <name val="Arial"/>
      <charset val="134"/>
    </font>
    <font>
      <b/>
      <sz val="11"/>
      <color indexed="9"/>
      <name val="Arial"/>
      <charset val="134"/>
    </font>
    <font>
      <b/>
      <sz val="12"/>
      <color rgb="FF000000"/>
      <name val="宋体"/>
      <charset val="134"/>
    </font>
    <font>
      <u/>
      <sz val="11"/>
      <color rgb="FF0000FF"/>
      <name val="等线"/>
      <charset val="0"/>
      <scheme val="minor"/>
    </font>
    <font>
      <b/>
      <sz val="12"/>
      <name val="宋体"/>
      <charset val="134"/>
    </font>
    <font>
      <b/>
      <sz val="16"/>
      <name val="宋体"/>
      <charset val="134"/>
    </font>
    <font>
      <sz val="12"/>
      <name val="宋体"/>
      <charset val="134"/>
    </font>
    <font>
      <b/>
      <u/>
      <sz val="14"/>
      <color rgb="FFFFFFFF"/>
      <name val="宋体"/>
      <charset val="134"/>
    </font>
    <font>
      <b/>
      <u/>
      <sz val="14"/>
      <color rgb="FF0066CC"/>
      <name val="宋体"/>
      <charset val="134"/>
    </font>
    <font>
      <b/>
      <sz val="14"/>
      <color rgb="FF0066CC"/>
      <name val="宋体"/>
      <charset val="134"/>
    </font>
    <font>
      <b/>
      <sz val="16"/>
      <color rgb="FF000000"/>
      <name val="宋体"/>
      <charset val="134"/>
    </font>
    <font>
      <sz val="16"/>
      <color rgb="FF00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
      <b/>
      <i/>
      <u val="singleAccounting"/>
      <sz val="12"/>
      <color theme="1"/>
      <name val="宋体"/>
      <charset val="134"/>
    </font>
    <font>
      <b/>
      <i/>
      <u val="singleAccounting"/>
      <sz val="12"/>
      <color theme="1"/>
      <name val="Arial"/>
      <charset val="134"/>
    </font>
    <font>
      <sz val="12"/>
      <color theme="1"/>
      <name val="微软雅黑"/>
      <charset val="134"/>
    </font>
    <font>
      <b/>
      <sz val="12"/>
      <color theme="1"/>
      <name val="微软雅黑"/>
      <charset val="134"/>
    </font>
    <font>
      <b/>
      <sz val="12"/>
      <color theme="1"/>
      <name val="Arial"/>
      <charset val="134"/>
    </font>
    <font>
      <vertAlign val="superscript"/>
      <sz val="10"/>
      <color theme="1"/>
      <name val="宋体 (正文)"/>
      <charset val="134"/>
    </font>
    <font>
      <sz val="10"/>
      <color rgb="FFFF0000"/>
      <name val="宋体 (正文)"/>
      <charset val="134"/>
    </font>
    <font>
      <b/>
      <sz val="18"/>
      <color rgb="FFFFFFFF"/>
      <name val="微软雅黑"/>
      <charset val="134"/>
    </font>
  </fonts>
  <fills count="43">
    <fill>
      <patternFill patternType="none"/>
    </fill>
    <fill>
      <patternFill patternType="gray125"/>
    </fill>
    <fill>
      <patternFill patternType="solid">
        <fgColor theme="6"/>
        <bgColor indexed="64"/>
      </patternFill>
    </fill>
    <fill>
      <patternFill patternType="solid">
        <fgColor theme="2"/>
        <bgColor indexed="64"/>
      </patternFill>
    </fill>
    <fill>
      <patternFill patternType="solid">
        <fgColor theme="1"/>
        <bgColor indexed="64"/>
      </patternFill>
    </fill>
    <fill>
      <patternFill patternType="solid">
        <fgColor theme="4" tint="-0.249977111117893"/>
        <bgColor indexed="64"/>
      </patternFill>
    </fill>
    <fill>
      <patternFill patternType="solid">
        <fgColor rgb="FFC00000"/>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0" tint="-0.149998474074526"/>
        <bgColor indexed="64"/>
      </patternFill>
    </fill>
    <fill>
      <patternFill patternType="solid">
        <fgColor theme="0"/>
        <bgColor indexed="64"/>
      </patternFill>
    </fill>
    <fill>
      <patternFill patternType="solid">
        <fgColor theme="6" tint="0.799981688894314"/>
        <bgColor rgb="FF000000"/>
      </patternFill>
    </fill>
    <fill>
      <patternFill patternType="solid">
        <fgColor theme="0" tint="-0.149998474074526"/>
        <bgColor rgb="FF000000"/>
      </patternFill>
    </fill>
    <fill>
      <patternFill patternType="solid">
        <fgColor rgb="FF0070C0"/>
        <bgColor indexed="64"/>
      </patternFill>
    </fill>
    <fill>
      <patternFill patternType="solid">
        <fgColor rgb="FFC00000"/>
        <bgColor rgb="FF000000"/>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hair">
        <color auto="1"/>
      </top>
      <bottom style="hair">
        <color auto="1"/>
      </bottom>
      <diagonal/>
    </border>
    <border>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diagonal/>
    </border>
    <border>
      <left/>
      <right/>
      <top style="double">
        <color theme="4"/>
      </top>
      <bottom style="double">
        <color theme="4"/>
      </bottom>
      <diagonal/>
    </border>
    <border>
      <left/>
      <right style="thin">
        <color auto="1"/>
      </right>
      <top style="double">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double">
        <color indexed="62"/>
      </top>
      <bottom style="double">
        <color indexed="6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42" fillId="8" borderId="0" applyNumberFormat="0" applyBorder="0" applyAlignment="0" applyProtection="0">
      <alignment vertical="center"/>
    </xf>
    <xf numFmtId="0" fontId="43" fillId="15" borderId="64"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16" borderId="0" applyNumberFormat="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alignment vertical="center"/>
    </xf>
    <xf numFmtId="0" fontId="45" fillId="1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178" fontId="0" fillId="0" borderId="0">
      <alignment vertical="center"/>
    </xf>
    <xf numFmtId="0" fontId="0" fillId="19" borderId="65" applyNumberFormat="0" applyFont="0" applyAlignment="0" applyProtection="0">
      <alignment vertical="center"/>
    </xf>
    <xf numFmtId="0" fontId="45" fillId="20"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66" applyNumberFormat="0" applyFill="0" applyAlignment="0" applyProtection="0">
      <alignment vertical="center"/>
    </xf>
    <xf numFmtId="0" fontId="52" fillId="0" borderId="66" applyNumberFormat="0" applyFill="0" applyAlignment="0" applyProtection="0">
      <alignment vertical="center"/>
    </xf>
    <xf numFmtId="0" fontId="45" fillId="21" borderId="0" applyNumberFormat="0" applyBorder="0" applyAlignment="0" applyProtection="0">
      <alignment vertical="center"/>
    </xf>
    <xf numFmtId="0" fontId="47" fillId="0" borderId="67" applyNumberFormat="0" applyFill="0" applyAlignment="0" applyProtection="0">
      <alignment vertical="center"/>
    </xf>
    <xf numFmtId="0" fontId="45" fillId="22" borderId="0" applyNumberFormat="0" applyBorder="0" applyAlignment="0" applyProtection="0">
      <alignment vertical="center"/>
    </xf>
    <xf numFmtId="0" fontId="53" fillId="23" borderId="68" applyNumberFormat="0" applyAlignment="0" applyProtection="0">
      <alignment vertical="center"/>
    </xf>
    <xf numFmtId="178" fontId="0" fillId="0" borderId="0"/>
    <xf numFmtId="0" fontId="54" fillId="23" borderId="64" applyNumberFormat="0" applyAlignment="0" applyProtection="0">
      <alignment vertical="center"/>
    </xf>
    <xf numFmtId="0" fontId="55" fillId="24" borderId="69" applyNumberFormat="0" applyAlignment="0" applyProtection="0">
      <alignment vertical="center"/>
    </xf>
    <xf numFmtId="0" fontId="42" fillId="25" borderId="0" applyNumberFormat="0" applyBorder="0" applyAlignment="0" applyProtection="0">
      <alignment vertical="center"/>
    </xf>
    <xf numFmtId="0" fontId="45" fillId="26" borderId="0" applyNumberFormat="0" applyBorder="0" applyAlignment="0" applyProtection="0">
      <alignment vertical="center"/>
    </xf>
    <xf numFmtId="0" fontId="56" fillId="0" borderId="70" applyNumberFormat="0" applyFill="0" applyAlignment="0" applyProtection="0">
      <alignment vertical="center"/>
    </xf>
    <xf numFmtId="0" fontId="57" fillId="0" borderId="71" applyNumberFormat="0" applyFill="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42" fillId="29" borderId="0" applyNumberFormat="0" applyBorder="0" applyAlignment="0" applyProtection="0">
      <alignment vertical="center"/>
    </xf>
    <xf numFmtId="0" fontId="45" fillId="30" borderId="0" applyNumberFormat="0" applyBorder="0" applyAlignment="0" applyProtection="0">
      <alignment vertical="center"/>
    </xf>
    <xf numFmtId="0" fontId="42" fillId="7"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5" fillId="2" borderId="0" applyNumberFormat="0" applyBorder="0" applyAlignment="0" applyProtection="0">
      <alignment vertical="center"/>
    </xf>
    <xf numFmtId="0" fontId="45"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5" fillId="37" borderId="0" applyNumberFormat="0" applyBorder="0" applyAlignment="0" applyProtection="0">
      <alignment vertical="center"/>
    </xf>
    <xf numFmtId="0" fontId="42"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2" fillId="41" borderId="0" applyNumberFormat="0" applyBorder="0" applyAlignment="0" applyProtection="0">
      <alignment vertical="center"/>
    </xf>
    <xf numFmtId="0" fontId="45" fillId="42" borderId="0" applyNumberFormat="0" applyBorder="0" applyAlignment="0" applyProtection="0">
      <alignment vertical="center"/>
    </xf>
    <xf numFmtId="0" fontId="36" fillId="0" borderId="0">
      <alignment vertical="center"/>
    </xf>
    <xf numFmtId="178" fontId="0" fillId="0" borderId="0">
      <alignment vertical="center"/>
    </xf>
    <xf numFmtId="178" fontId="60" fillId="0" borderId="0"/>
  </cellStyleXfs>
  <cellXfs count="252">
    <xf numFmtId="0" fontId="0" fillId="0" borderId="0" xfId="0">
      <alignment vertical="center"/>
    </xf>
    <xf numFmtId="178" fontId="1" fillId="2" borderId="0" xfId="26" applyFont="1" applyFill="1" applyAlignment="1" applyProtection="1">
      <alignment horizontal="left" vertical="top" wrapText="1"/>
      <protection locked="0"/>
    </xf>
    <xf numFmtId="178" fontId="1" fillId="3" borderId="0" xfId="26" applyFont="1" applyFill="1" applyAlignment="1" applyProtection="1">
      <alignment horizontal="left" vertical="top" wrapText="1"/>
      <protection locked="0"/>
    </xf>
    <xf numFmtId="0" fontId="0" fillId="4" borderId="0" xfId="0" applyFill="1" applyAlignment="1"/>
    <xf numFmtId="0" fontId="0" fillId="0" borderId="0" xfId="0" applyAlignment="1"/>
    <xf numFmtId="178" fontId="2" fillId="5" borderId="0" xfId="26" applyFont="1" applyFill="1" applyAlignment="1">
      <alignment horizontal="center" vertical="center"/>
    </xf>
    <xf numFmtId="0" fontId="0" fillId="0" borderId="0" xfId="0" applyAlignment="1">
      <alignment wrapText="1"/>
    </xf>
    <xf numFmtId="178" fontId="0" fillId="0" borderId="0" xfId="0" applyNumberFormat="1" applyAlignment="1">
      <alignment horizontal="right"/>
    </xf>
    <xf numFmtId="178" fontId="3" fillId="6" borderId="0" xfId="53" applyFont="1" applyFill="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176" fontId="5" fillId="5" borderId="4" xfId="51" applyNumberFormat="1" applyFont="1" applyFill="1" applyBorder="1" applyAlignment="1">
      <alignment horizontal="center" vertical="center"/>
    </xf>
    <xf numFmtId="176" fontId="5" fillId="5" borderId="5" xfId="51" applyNumberFormat="1" applyFont="1" applyFill="1" applyBorder="1" applyAlignment="1">
      <alignment horizontal="center" vertical="center"/>
    </xf>
    <xf numFmtId="176" fontId="5" fillId="5" borderId="6" xfId="51" applyNumberFormat="1" applyFont="1" applyFill="1" applyBorder="1" applyAlignment="1">
      <alignment horizontal="center" vertical="center"/>
    </xf>
    <xf numFmtId="0" fontId="5" fillId="5" borderId="6" xfId="51" applyFont="1" applyFill="1" applyBorder="1" applyAlignment="1">
      <alignment horizontal="right" vertical="center"/>
    </xf>
    <xf numFmtId="0" fontId="5" fillId="5" borderId="6" xfId="51" applyFont="1" applyFill="1" applyBorder="1" applyAlignment="1">
      <alignment horizontal="center" vertical="center"/>
    </xf>
    <xf numFmtId="176" fontId="5" fillId="5" borderId="7" xfId="51" applyNumberFormat="1" applyFont="1" applyFill="1" applyBorder="1" applyAlignment="1">
      <alignment horizontal="center" vertical="center"/>
    </xf>
    <xf numFmtId="178" fontId="6" fillId="7" borderId="8" xfId="52" applyFont="1" applyFill="1" applyBorder="1">
      <alignment vertical="center"/>
    </xf>
    <xf numFmtId="179" fontId="6" fillId="7" borderId="9" xfId="13" applyNumberFormat="1" applyFont="1" applyFill="1" applyBorder="1" applyAlignment="1">
      <alignment horizontal="left" vertical="center"/>
    </xf>
    <xf numFmtId="178" fontId="0" fillId="0" borderId="9" xfId="0" applyNumberFormat="1" applyBorder="1" applyAlignment="1">
      <alignment horizontal="right"/>
    </xf>
    <xf numFmtId="0" fontId="0" fillId="8" borderId="10" xfId="0" applyFill="1" applyBorder="1" applyAlignment="1"/>
    <xf numFmtId="178" fontId="0" fillId="7" borderId="9" xfId="0" applyNumberFormat="1" applyFill="1" applyBorder="1" applyAlignment="1">
      <alignment horizontal="right"/>
    </xf>
    <xf numFmtId="178" fontId="7" fillId="7" borderId="9" xfId="0" applyNumberFormat="1" applyFont="1" applyFill="1" applyBorder="1" applyAlignment="1">
      <alignment horizontal="right"/>
    </xf>
    <xf numFmtId="178" fontId="6" fillId="7" borderId="11" xfId="52" applyFont="1" applyFill="1" applyBorder="1">
      <alignment vertical="center"/>
    </xf>
    <xf numFmtId="179" fontId="6" fillId="7" borderId="12" xfId="13" applyNumberFormat="1" applyFont="1" applyFill="1" applyBorder="1" applyAlignment="1">
      <alignment horizontal="left" vertical="center"/>
    </xf>
    <xf numFmtId="178" fontId="0" fillId="7" borderId="12" xfId="0" applyNumberFormat="1" applyFill="1" applyBorder="1" applyAlignment="1">
      <alignment horizontal="right"/>
    </xf>
    <xf numFmtId="0" fontId="0" fillId="8" borderId="13" xfId="0" applyFill="1" applyBorder="1" applyAlignment="1"/>
    <xf numFmtId="178" fontId="7" fillId="7" borderId="12" xfId="0" applyNumberFormat="1" applyFont="1" applyFill="1" applyBorder="1" applyAlignment="1">
      <alignment horizontal="right"/>
    </xf>
    <xf numFmtId="178" fontId="6" fillId="7" borderId="14" xfId="52" applyFont="1" applyFill="1" applyBorder="1">
      <alignment vertical="center"/>
    </xf>
    <xf numFmtId="178" fontId="6" fillId="7" borderId="15" xfId="52" applyFont="1" applyFill="1" applyBorder="1">
      <alignment vertical="center"/>
    </xf>
    <xf numFmtId="0" fontId="8" fillId="9" borderId="1" xfId="0" applyFont="1" applyFill="1" applyBorder="1" applyAlignment="1">
      <alignment horizontal="left" vertical="center"/>
    </xf>
    <xf numFmtId="0" fontId="8" fillId="9" borderId="2" xfId="0" applyFont="1" applyFill="1" applyBorder="1" applyAlignment="1">
      <alignment horizontal="left" vertical="center"/>
    </xf>
    <xf numFmtId="0" fontId="0" fillId="9" borderId="2" xfId="0" applyFill="1" applyBorder="1" applyAlignment="1"/>
    <xf numFmtId="178" fontId="0" fillId="9" borderId="2" xfId="0" applyNumberFormat="1" applyFill="1" applyBorder="1" applyAlignment="1">
      <alignment horizontal="right"/>
    </xf>
    <xf numFmtId="178" fontId="8" fillId="9" borderId="2" xfId="0" applyNumberFormat="1" applyFont="1" applyFill="1" applyBorder="1" applyAlignment="1">
      <alignment horizontal="right" vertical="center"/>
    </xf>
    <xf numFmtId="0" fontId="0" fillId="9" borderId="3" xfId="0" applyFill="1" applyBorder="1" applyAlignment="1"/>
    <xf numFmtId="0" fontId="9" fillId="4" borderId="0" xfId="0" applyFont="1" applyFill="1" applyAlignment="1"/>
    <xf numFmtId="0" fontId="10" fillId="10" borderId="0" xfId="0" applyFont="1" applyFill="1" applyAlignment="1">
      <alignment vertical="center"/>
    </xf>
    <xf numFmtId="0" fontId="11" fillId="10" borderId="0" xfId="0" applyFont="1" applyFill="1" applyAlignment="1">
      <alignment horizontal="left" vertical="center"/>
    </xf>
    <xf numFmtId="0" fontId="0" fillId="10" borderId="0" xfId="0" applyFill="1" applyAlignment="1">
      <alignment vertical="center"/>
    </xf>
    <xf numFmtId="0" fontId="0" fillId="10" borderId="0" xfId="0" applyFill="1" applyAlignment="1">
      <alignment vertical="center" wrapText="1"/>
    </xf>
    <xf numFmtId="180" fontId="0" fillId="10" borderId="0" xfId="0" applyNumberFormat="1" applyFill="1" applyAlignment="1">
      <alignment vertical="center"/>
    </xf>
    <xf numFmtId="0" fontId="2" fillId="5" borderId="0" xfId="0" applyFont="1" applyFill="1" applyAlignment="1">
      <alignment horizontal="center" vertical="center" wrapText="1"/>
    </xf>
    <xf numFmtId="0" fontId="11" fillId="10" borderId="16" xfId="0" applyFont="1" applyFill="1" applyBorder="1" applyAlignment="1">
      <alignment horizontal="left" vertical="center"/>
    </xf>
    <xf numFmtId="0" fontId="0" fillId="10" borderId="17" xfId="0" applyFill="1" applyBorder="1" applyAlignment="1">
      <alignment vertical="center"/>
    </xf>
    <xf numFmtId="0" fontId="0" fillId="10" borderId="17" xfId="0" applyFill="1" applyBorder="1" applyAlignment="1">
      <alignment vertical="center" wrapText="1"/>
    </xf>
    <xf numFmtId="180" fontId="0" fillId="10" borderId="17" xfId="0" applyNumberFormat="1" applyFill="1" applyBorder="1" applyAlignment="1">
      <alignment vertical="center"/>
    </xf>
    <xf numFmtId="0" fontId="0" fillId="10" borderId="18" xfId="0" applyFill="1" applyBorder="1" applyAlignment="1">
      <alignment vertical="center"/>
    </xf>
    <xf numFmtId="0" fontId="12" fillId="6" borderId="19"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20" xfId="0" applyFont="1" applyFill="1" applyBorder="1" applyAlignment="1">
      <alignment horizontal="left" vertical="center" wrapText="1"/>
    </xf>
    <xf numFmtId="0" fontId="11" fillId="10" borderId="21" xfId="0" applyFont="1" applyFill="1" applyBorder="1" applyAlignment="1">
      <alignment horizontal="left" vertical="center"/>
    </xf>
    <xf numFmtId="0" fontId="0" fillId="10" borderId="22" xfId="0" applyFill="1" applyBorder="1" applyAlignment="1">
      <alignment vertical="center"/>
    </xf>
    <xf numFmtId="0" fontId="0" fillId="10" borderId="22" xfId="0" applyFill="1" applyBorder="1" applyAlignment="1">
      <alignment vertical="center" wrapText="1"/>
    </xf>
    <xf numFmtId="180" fontId="0" fillId="10" borderId="22" xfId="0" applyNumberFormat="1" applyFill="1" applyBorder="1" applyAlignment="1">
      <alignment vertical="center"/>
    </xf>
    <xf numFmtId="0" fontId="0" fillId="10" borderId="23" xfId="0" applyFill="1" applyBorder="1" applyAlignment="1">
      <alignment vertical="center"/>
    </xf>
    <xf numFmtId="0" fontId="13" fillId="9" borderId="24" xfId="0" applyFont="1" applyFill="1" applyBorder="1" applyAlignment="1">
      <alignment horizontal="left" vertical="center"/>
    </xf>
    <xf numFmtId="0" fontId="13" fillId="9" borderId="24" xfId="0" applyFont="1" applyFill="1" applyBorder="1" applyAlignment="1">
      <alignment horizontal="center" vertical="center"/>
    </xf>
    <xf numFmtId="180" fontId="13" fillId="9" borderId="24" xfId="0" applyNumberFormat="1" applyFont="1" applyFill="1" applyBorder="1" applyAlignment="1">
      <alignment horizontal="center" vertical="center"/>
    </xf>
    <xf numFmtId="0" fontId="14" fillId="9" borderId="24" xfId="0" applyFont="1" applyFill="1" applyBorder="1" applyAlignment="1">
      <alignment horizontal="left" vertical="center"/>
    </xf>
    <xf numFmtId="0" fontId="15" fillId="10" borderId="25" xfId="0" applyFont="1" applyFill="1" applyBorder="1" applyAlignment="1">
      <alignment horizontal="left" vertical="center"/>
    </xf>
    <xf numFmtId="0" fontId="10" fillId="10" borderId="26" xfId="0" applyFont="1" applyFill="1" applyBorder="1" applyAlignment="1">
      <alignment vertical="center" wrapText="1"/>
    </xf>
    <xf numFmtId="0" fontId="10" fillId="10" borderId="26" xfId="0" applyFont="1" applyFill="1" applyBorder="1" applyAlignment="1">
      <alignment vertical="center"/>
    </xf>
    <xf numFmtId="2" fontId="10" fillId="10" borderId="27" xfId="0" applyNumberFormat="1" applyFont="1" applyFill="1" applyBorder="1" applyAlignment="1">
      <alignment vertical="center"/>
    </xf>
    <xf numFmtId="0" fontId="10" fillId="9" borderId="26" xfId="0" applyFont="1" applyFill="1" applyBorder="1" applyAlignment="1" applyProtection="1">
      <alignment vertical="center"/>
      <protection locked="0"/>
    </xf>
    <xf numFmtId="2" fontId="10" fillId="10" borderId="26" xfId="0" applyNumberFormat="1" applyFont="1" applyFill="1" applyBorder="1" applyAlignment="1">
      <alignment vertical="center"/>
    </xf>
    <xf numFmtId="0" fontId="15" fillId="10" borderId="28" xfId="0" applyFont="1" applyFill="1" applyBorder="1" applyAlignment="1">
      <alignment horizontal="left" vertical="center"/>
    </xf>
    <xf numFmtId="0" fontId="10" fillId="10" borderId="9" xfId="0" applyFont="1" applyFill="1" applyBorder="1" applyAlignment="1">
      <alignment vertical="center" wrapText="1"/>
    </xf>
    <xf numFmtId="0" fontId="10" fillId="10" borderId="9" xfId="0" applyFont="1" applyFill="1" applyBorder="1" applyAlignment="1">
      <alignment vertical="center"/>
    </xf>
    <xf numFmtId="2" fontId="10" fillId="10" borderId="29" xfId="0" applyNumberFormat="1" applyFont="1" applyFill="1" applyBorder="1" applyAlignment="1">
      <alignment vertical="center"/>
    </xf>
    <xf numFmtId="0" fontId="10" fillId="9" borderId="9" xfId="0" applyFont="1" applyFill="1" applyBorder="1" applyAlignment="1" applyProtection="1">
      <alignment vertical="center"/>
      <protection locked="0"/>
    </xf>
    <xf numFmtId="2" fontId="10" fillId="10" borderId="9" xfId="0" applyNumberFormat="1" applyFont="1" applyFill="1" applyBorder="1" applyAlignment="1">
      <alignment vertical="center"/>
    </xf>
    <xf numFmtId="0" fontId="16" fillId="10" borderId="9" xfId="0" applyFont="1" applyFill="1" applyBorder="1" applyAlignment="1">
      <alignment vertical="center"/>
    </xf>
    <xf numFmtId="0" fontId="15" fillId="10" borderId="30" xfId="0" applyFont="1" applyFill="1" applyBorder="1" applyAlignment="1">
      <alignment horizontal="left" vertical="center"/>
    </xf>
    <xf numFmtId="0" fontId="10" fillId="10" borderId="31" xfId="0" applyFont="1" applyFill="1" applyBorder="1" applyAlignment="1">
      <alignment vertical="center" wrapText="1"/>
    </xf>
    <xf numFmtId="0" fontId="10" fillId="10" borderId="31" xfId="0" applyFont="1" applyFill="1" applyBorder="1" applyAlignment="1">
      <alignment vertical="center"/>
    </xf>
    <xf numFmtId="0" fontId="10" fillId="9" borderId="31" xfId="0" applyFont="1" applyFill="1" applyBorder="1" applyAlignment="1" applyProtection="1">
      <alignment vertical="center"/>
      <protection locked="0"/>
    </xf>
    <xf numFmtId="0" fontId="15" fillId="10" borderId="32" xfId="0" applyFont="1" applyFill="1" applyBorder="1" applyAlignment="1">
      <alignment horizontal="left" vertical="center"/>
    </xf>
    <xf numFmtId="0" fontId="10" fillId="10" borderId="33" xfId="0" applyFont="1" applyFill="1" applyBorder="1" applyAlignment="1">
      <alignment vertical="center"/>
    </xf>
    <xf numFmtId="0" fontId="10" fillId="10" borderId="33" xfId="0" applyFont="1" applyFill="1" applyBorder="1" applyAlignment="1">
      <alignment vertical="center" wrapText="1"/>
    </xf>
    <xf numFmtId="0" fontId="10" fillId="9" borderId="33" xfId="0" applyFont="1" applyFill="1" applyBorder="1" applyAlignment="1" applyProtection="1">
      <alignment vertical="center"/>
      <protection locked="0"/>
    </xf>
    <xf numFmtId="49" fontId="10" fillId="10" borderId="9" xfId="0" applyNumberFormat="1" applyFont="1" applyFill="1" applyBorder="1" applyAlignment="1">
      <alignment vertical="center"/>
    </xf>
    <xf numFmtId="0" fontId="10" fillId="10" borderId="9" xfId="0" applyFont="1" applyFill="1" applyBorder="1" applyAlignment="1">
      <alignment horizontal="left" vertical="center" wrapText="1"/>
    </xf>
    <xf numFmtId="0" fontId="10" fillId="10" borderId="9" xfId="0" applyFont="1" applyFill="1" applyBorder="1" applyAlignment="1">
      <alignment horizontal="left" vertical="center"/>
    </xf>
    <xf numFmtId="0" fontId="10" fillId="10" borderId="9" xfId="0" applyFont="1" applyFill="1" applyBorder="1" applyAlignment="1">
      <alignment horizontal="center" vertical="center" wrapText="1"/>
    </xf>
    <xf numFmtId="0" fontId="10" fillId="10" borderId="31" xfId="0" applyFont="1" applyFill="1" applyBorder="1" applyAlignment="1">
      <alignment horizontal="left" vertical="center" wrapText="1"/>
    </xf>
    <xf numFmtId="0" fontId="15" fillId="10" borderId="34" xfId="0" applyFont="1" applyFill="1" applyBorder="1" applyAlignment="1">
      <alignment horizontal="left" vertical="center"/>
    </xf>
    <xf numFmtId="0" fontId="10" fillId="10" borderId="12" xfId="0" applyFont="1" applyFill="1" applyBorder="1" applyAlignment="1">
      <alignment vertical="center" wrapText="1"/>
    </xf>
    <xf numFmtId="0" fontId="10" fillId="10" borderId="12" xfId="0" applyFont="1" applyFill="1" applyBorder="1" applyAlignment="1">
      <alignment vertical="center"/>
    </xf>
    <xf numFmtId="0" fontId="10" fillId="9" borderId="12" xfId="0" applyFont="1" applyFill="1" applyBorder="1" applyAlignment="1" applyProtection="1">
      <alignment vertical="center"/>
      <protection locked="0"/>
    </xf>
    <xf numFmtId="0" fontId="13" fillId="10" borderId="35" xfId="0" applyFont="1" applyFill="1" applyBorder="1" applyAlignment="1">
      <alignment horizontal="left" vertical="center"/>
    </xf>
    <xf numFmtId="0" fontId="13" fillId="10" borderId="35" xfId="0" applyFont="1" applyFill="1" applyBorder="1" applyAlignment="1">
      <alignment vertical="center"/>
    </xf>
    <xf numFmtId="176" fontId="13" fillId="10" borderId="36" xfId="4" applyNumberFormat="1" applyFont="1" applyFill="1" applyBorder="1" applyAlignment="1" applyProtection="1">
      <alignment vertical="center"/>
    </xf>
    <xf numFmtId="0" fontId="10" fillId="10" borderId="0" xfId="0" applyFont="1" applyFill="1" applyAlignment="1">
      <alignment horizontal="left" vertical="center"/>
    </xf>
    <xf numFmtId="0" fontId="15" fillId="10" borderId="0" xfId="0" applyFont="1" applyFill="1" applyAlignment="1">
      <alignment horizontal="left" vertical="center"/>
    </xf>
    <xf numFmtId="0" fontId="10" fillId="10" borderId="0" xfId="0" applyFont="1" applyFill="1" applyAlignment="1">
      <alignment vertical="center" wrapText="1"/>
    </xf>
    <xf numFmtId="180" fontId="10" fillId="10" borderId="0" xfId="0" applyNumberFormat="1" applyFont="1" applyFill="1" applyAlignment="1">
      <alignment vertical="center"/>
    </xf>
    <xf numFmtId="0" fontId="0" fillId="10" borderId="0" xfId="0" applyFont="1" applyFill="1" applyAlignment="1">
      <alignment horizontal="left" vertical="center"/>
    </xf>
    <xf numFmtId="0" fontId="0" fillId="10" borderId="0" xfId="0" applyFont="1" applyFill="1" applyAlignment="1">
      <alignment horizontal="right" vertical="center"/>
    </xf>
    <xf numFmtId="0" fontId="17" fillId="10" borderId="0" xfId="0" applyFont="1" applyFill="1" applyAlignment="1">
      <alignment vertical="center"/>
    </xf>
    <xf numFmtId="0" fontId="18" fillId="10" borderId="0" xfId="0" applyFont="1" applyFill="1" applyAlignment="1">
      <alignment vertical="center"/>
    </xf>
    <xf numFmtId="0" fontId="14" fillId="10" borderId="0" xfId="0" applyFont="1" applyFill="1" applyAlignment="1">
      <alignment vertical="center"/>
    </xf>
    <xf numFmtId="0" fontId="19" fillId="10" borderId="0" xfId="0" applyFont="1" applyFill="1" applyAlignment="1">
      <alignment vertical="center"/>
    </xf>
    <xf numFmtId="0" fontId="20" fillId="0" borderId="0" xfId="0" applyFont="1" applyAlignment="1">
      <alignment vertical="center"/>
    </xf>
    <xf numFmtId="0" fontId="19" fillId="0" borderId="0" xfId="0" applyFont="1" applyAlignment="1">
      <alignment vertical="center"/>
    </xf>
    <xf numFmtId="0" fontId="0" fillId="10" borderId="0" xfId="0" applyFill="1" applyAlignment="1">
      <alignment horizontal="center" vertical="center" wrapText="1"/>
    </xf>
    <xf numFmtId="0" fontId="0" fillId="10" borderId="0" xfId="0" applyFill="1" applyAlignment="1">
      <alignment horizontal="left" vertical="center" wrapText="1"/>
    </xf>
    <xf numFmtId="181" fontId="0" fillId="10" borderId="0" xfId="0" applyNumberFormat="1" applyFill="1" applyAlignment="1">
      <alignment horizontal="right" vertical="center"/>
    </xf>
    <xf numFmtId="182" fontId="21" fillId="5" borderId="22" xfId="51" applyNumberFormat="1" applyFont="1" applyFill="1" applyBorder="1" applyAlignment="1">
      <alignment horizontal="center" vertical="center"/>
    </xf>
    <xf numFmtId="0" fontId="17" fillId="10" borderId="16" xfId="0" applyFont="1" applyFill="1" applyBorder="1" applyAlignment="1">
      <alignment horizontal="center" vertical="center" wrapText="1"/>
    </xf>
    <xf numFmtId="0" fontId="17" fillId="10" borderId="17" xfId="0" applyFont="1" applyFill="1" applyBorder="1" applyAlignment="1">
      <alignment horizontal="left" vertical="center" wrapText="1"/>
    </xf>
    <xf numFmtId="0" fontId="17" fillId="10" borderId="17" xfId="0" applyFont="1" applyFill="1" applyBorder="1" applyAlignment="1">
      <alignment vertical="center"/>
    </xf>
    <xf numFmtId="40" fontId="17" fillId="10" borderId="17" xfId="0" applyNumberFormat="1" applyFont="1" applyFill="1" applyBorder="1" applyAlignment="1">
      <alignment horizontal="right" vertical="center"/>
    </xf>
    <xf numFmtId="0" fontId="17" fillId="10" borderId="18" xfId="0" applyFont="1" applyFill="1" applyBorder="1" applyAlignment="1">
      <alignment vertical="center"/>
    </xf>
    <xf numFmtId="0" fontId="17" fillId="10" borderId="21" xfId="0" applyFont="1" applyFill="1" applyBorder="1" applyAlignment="1">
      <alignment horizontal="center" vertical="center" wrapText="1"/>
    </xf>
    <xf numFmtId="0" fontId="17" fillId="10" borderId="22" xfId="0" applyFont="1" applyFill="1" applyBorder="1" applyAlignment="1">
      <alignment horizontal="left" vertical="center" wrapText="1"/>
    </xf>
    <xf numFmtId="0" fontId="17" fillId="10" borderId="22" xfId="0" applyFont="1" applyFill="1" applyBorder="1" applyAlignment="1">
      <alignment vertical="center"/>
    </xf>
    <xf numFmtId="40" fontId="17" fillId="10" borderId="22" xfId="0" applyNumberFormat="1" applyFont="1" applyFill="1" applyBorder="1" applyAlignment="1">
      <alignment horizontal="right" vertical="center"/>
    </xf>
    <xf numFmtId="0" fontId="17" fillId="10" borderId="23" xfId="0" applyFont="1" applyFill="1" applyBorder="1" applyAlignment="1">
      <alignment vertical="center"/>
    </xf>
    <xf numFmtId="0" fontId="13" fillId="9" borderId="37" xfId="0" applyFont="1" applyFill="1" applyBorder="1" applyAlignment="1">
      <alignment horizontal="center" vertical="center"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40" fontId="13" fillId="9" borderId="24" xfId="0" applyNumberFormat="1" applyFont="1" applyFill="1" applyBorder="1" applyAlignment="1">
      <alignment horizontal="center" vertical="center"/>
    </xf>
    <xf numFmtId="0" fontId="13" fillId="9" borderId="24"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5" fillId="10" borderId="25" xfId="0" applyFont="1" applyFill="1" applyBorder="1" applyAlignment="1">
      <alignment horizontal="center" vertical="center" wrapText="1"/>
    </xf>
    <xf numFmtId="0" fontId="15" fillId="10" borderId="26" xfId="0" applyFont="1" applyFill="1" applyBorder="1" applyAlignment="1">
      <alignment horizontal="left" vertical="center" wrapText="1"/>
    </xf>
    <xf numFmtId="0" fontId="10" fillId="10" borderId="28" xfId="0" applyFont="1" applyFill="1" applyBorder="1" applyAlignment="1">
      <alignment horizontal="center" vertical="center" wrapText="1"/>
    </xf>
    <xf numFmtId="0" fontId="15" fillId="10" borderId="28" xfId="0" applyFont="1" applyFill="1" applyBorder="1" applyAlignment="1">
      <alignment horizontal="center" vertical="center" wrapText="1"/>
    </xf>
    <xf numFmtId="0" fontId="15" fillId="10" borderId="9" xfId="0" applyFont="1" applyFill="1" applyBorder="1" applyAlignment="1">
      <alignment horizontal="left" vertical="center" wrapText="1"/>
    </xf>
    <xf numFmtId="0" fontId="10" fillId="10" borderId="30" xfId="0" applyFont="1" applyFill="1" applyBorder="1" applyAlignment="1">
      <alignment horizontal="center" vertical="center" wrapText="1"/>
    </xf>
    <xf numFmtId="0" fontId="10" fillId="10" borderId="32" xfId="0" applyFont="1" applyFill="1" applyBorder="1" applyAlignment="1">
      <alignment horizontal="center" vertical="center" wrapText="1"/>
    </xf>
    <xf numFmtId="0" fontId="10" fillId="10" borderId="33" xfId="0" applyFont="1" applyFill="1" applyBorder="1" applyAlignment="1">
      <alignment horizontal="left" vertical="center" wrapText="1"/>
    </xf>
    <xf numFmtId="0" fontId="22" fillId="10" borderId="33" xfId="0" applyFont="1" applyFill="1" applyBorder="1" applyAlignment="1">
      <alignment horizontal="left" vertical="center" wrapText="1"/>
    </xf>
    <xf numFmtId="0" fontId="23" fillId="10" borderId="28" xfId="0" applyFont="1" applyFill="1" applyBorder="1" applyAlignment="1">
      <alignment horizontal="center" vertical="center" wrapText="1"/>
    </xf>
    <xf numFmtId="0" fontId="22" fillId="10" borderId="9" xfId="0" applyFont="1" applyFill="1" applyBorder="1" applyAlignment="1">
      <alignment horizontal="left" vertical="center" wrapText="1"/>
    </xf>
    <xf numFmtId="0" fontId="22" fillId="9" borderId="9" xfId="0" applyFont="1" applyFill="1" applyBorder="1" applyAlignment="1" applyProtection="1">
      <alignment vertical="center"/>
      <protection locked="0"/>
    </xf>
    <xf numFmtId="0" fontId="22" fillId="10" borderId="9" xfId="0" applyFont="1" applyFill="1" applyBorder="1" applyAlignment="1">
      <alignment vertical="center" wrapText="1"/>
    </xf>
    <xf numFmtId="0" fontId="23" fillId="10" borderId="30" xfId="0" applyFont="1" applyFill="1" applyBorder="1" applyAlignment="1">
      <alignment horizontal="center" vertical="center" wrapText="1"/>
    </xf>
    <xf numFmtId="0" fontId="22" fillId="10" borderId="31" xfId="0" applyFont="1" applyFill="1" applyBorder="1" applyAlignment="1">
      <alignment horizontal="left" vertical="center" wrapText="1"/>
    </xf>
    <xf numFmtId="0" fontId="22" fillId="10" borderId="31" xfId="0" applyFont="1" applyFill="1" applyBorder="1" applyAlignment="1">
      <alignment vertical="center" wrapText="1"/>
    </xf>
    <xf numFmtId="0" fontId="22" fillId="9" borderId="31" xfId="0" applyFont="1" applyFill="1" applyBorder="1" applyAlignment="1" applyProtection="1">
      <alignment vertical="center"/>
      <protection locked="0"/>
    </xf>
    <xf numFmtId="0" fontId="24" fillId="9" borderId="24" xfId="0" applyFont="1" applyFill="1" applyBorder="1" applyAlignment="1">
      <alignment horizontal="left" vertical="center" wrapText="1"/>
    </xf>
    <xf numFmtId="0" fontId="23" fillId="10" borderId="32" xfId="0" applyFont="1" applyFill="1" applyBorder="1" applyAlignment="1">
      <alignment horizontal="center" vertical="center" wrapText="1"/>
    </xf>
    <xf numFmtId="0" fontId="22" fillId="10" borderId="33" xfId="0" applyFont="1" applyFill="1" applyBorder="1" applyAlignment="1">
      <alignment vertical="center" wrapText="1"/>
    </xf>
    <xf numFmtId="0" fontId="22" fillId="9" borderId="33" xfId="0" applyFont="1" applyFill="1" applyBorder="1" applyAlignment="1" applyProtection="1">
      <alignment vertical="center"/>
      <protection locked="0"/>
    </xf>
    <xf numFmtId="0" fontId="25" fillId="9" borderId="24" xfId="0" applyFont="1" applyFill="1" applyBorder="1" applyAlignment="1">
      <alignment horizontal="left" vertical="center" wrapText="1"/>
    </xf>
    <xf numFmtId="0" fontId="10" fillId="10" borderId="34" xfId="0" applyFont="1" applyFill="1" applyBorder="1" applyAlignment="1">
      <alignment horizontal="center" vertical="center" wrapText="1"/>
    </xf>
    <xf numFmtId="0" fontId="10" fillId="10" borderId="12" xfId="0" applyFont="1" applyFill="1" applyBorder="1" applyAlignment="1">
      <alignment horizontal="left" vertical="center" wrapText="1"/>
    </xf>
    <xf numFmtId="0" fontId="13" fillId="10" borderId="35" xfId="0" applyFont="1" applyFill="1" applyBorder="1" applyAlignment="1">
      <alignment horizontal="left" vertical="center" wrapText="1"/>
    </xf>
    <xf numFmtId="0" fontId="10" fillId="10" borderId="35" xfId="0" applyFont="1" applyFill="1" applyBorder="1" applyAlignment="1">
      <alignment horizontal="left" vertical="center" wrapText="1"/>
    </xf>
    <xf numFmtId="0" fontId="10" fillId="10" borderId="35" xfId="0" applyFont="1" applyFill="1" applyBorder="1" applyAlignment="1">
      <alignment vertical="center"/>
    </xf>
    <xf numFmtId="181" fontId="10" fillId="10" borderId="35" xfId="0" applyNumberFormat="1" applyFont="1" applyFill="1" applyBorder="1" applyAlignment="1">
      <alignment horizontal="right" vertical="center"/>
    </xf>
    <xf numFmtId="176" fontId="26" fillId="0" borderId="40" xfId="51" applyNumberFormat="1" applyFont="1" applyBorder="1" applyAlignment="1">
      <alignment vertical="center"/>
    </xf>
    <xf numFmtId="0" fontId="10" fillId="10" borderId="0" xfId="0" applyFont="1" applyFill="1" applyAlignment="1">
      <alignment horizontal="center" vertical="center" wrapText="1"/>
    </xf>
    <xf numFmtId="0" fontId="10" fillId="10" borderId="0" xfId="0" applyFont="1" applyFill="1" applyAlignment="1">
      <alignment horizontal="left" vertical="center" wrapText="1"/>
    </xf>
    <xf numFmtId="181" fontId="10" fillId="10" borderId="0" xfId="0" applyNumberFormat="1" applyFont="1" applyFill="1" applyAlignment="1">
      <alignment horizontal="right" vertical="center"/>
    </xf>
    <xf numFmtId="0" fontId="27" fillId="4" borderId="0" xfId="0" applyFont="1" applyFill="1" applyAlignment="1">
      <alignment horizontal="left"/>
    </xf>
    <xf numFmtId="178" fontId="28" fillId="5" borderId="0" xfId="26" applyFont="1" applyFill="1" applyAlignment="1">
      <alignment horizontal="center" vertical="center"/>
    </xf>
    <xf numFmtId="178" fontId="1" fillId="2" borderId="0" xfId="26" applyFont="1" applyFill="1" applyAlignment="1">
      <alignment horizontal="right" vertical="top" wrapText="1"/>
    </xf>
    <xf numFmtId="178" fontId="1" fillId="6" borderId="0" xfId="26" applyFont="1" applyFill="1" applyAlignment="1" applyProtection="1">
      <alignment horizontal="left" vertical="top" wrapText="1"/>
      <protection locked="0"/>
    </xf>
    <xf numFmtId="178" fontId="29" fillId="6" borderId="0" xfId="53" applyFont="1" applyFill="1" applyAlignment="1" applyProtection="1">
      <alignment horizontal="center" vertical="center"/>
      <protection locked="0"/>
    </xf>
    <xf numFmtId="178" fontId="30" fillId="6" borderId="0" xfId="53" applyFont="1" applyFill="1" applyAlignment="1" applyProtection="1">
      <alignment horizontal="center" vertical="center"/>
      <protection locked="0"/>
    </xf>
    <xf numFmtId="178" fontId="31" fillId="6" borderId="0" xfId="53" applyFont="1" applyFill="1" applyAlignment="1">
      <alignment horizontal="right" vertical="center" wrapText="1"/>
    </xf>
    <xf numFmtId="178" fontId="31" fillId="3" borderId="0" xfId="53" applyFont="1" applyFill="1" applyAlignment="1">
      <alignment horizontal="right" vertical="center" wrapText="1"/>
    </xf>
    <xf numFmtId="0" fontId="32" fillId="10" borderId="41" xfId="0" applyFont="1" applyFill="1" applyBorder="1">
      <alignment vertical="center"/>
    </xf>
    <xf numFmtId="0" fontId="32" fillId="11" borderId="42" xfId="0" applyFont="1" applyFill="1" applyBorder="1" applyProtection="1">
      <alignment vertical="center"/>
      <protection locked="0"/>
    </xf>
    <xf numFmtId="0" fontId="32" fillId="10" borderId="42" xfId="0" applyFont="1" applyFill="1" applyBorder="1">
      <alignment vertical="center"/>
    </xf>
    <xf numFmtId="0" fontId="32" fillId="9" borderId="42" xfId="0" applyFont="1" applyFill="1" applyBorder="1" applyAlignment="1" applyProtection="1">
      <alignment horizontal="center" vertical="center" wrapText="1"/>
      <protection locked="0"/>
    </xf>
    <xf numFmtId="0" fontId="32" fillId="9" borderId="43" xfId="0" applyFont="1" applyFill="1" applyBorder="1" applyAlignment="1" applyProtection="1">
      <alignment vertical="center" wrapText="1"/>
      <protection locked="0"/>
    </xf>
    <xf numFmtId="0" fontId="17" fillId="0" borderId="0" xfId="0" applyFont="1" applyAlignment="1"/>
    <xf numFmtId="0" fontId="32" fillId="10" borderId="44"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45" xfId="0" applyFont="1" applyFill="1" applyBorder="1" applyAlignment="1">
      <alignment horizontal="center" vertical="center"/>
    </xf>
    <xf numFmtId="0" fontId="32" fillId="10" borderId="46" xfId="0" applyFont="1" applyFill="1" applyBorder="1">
      <alignment vertical="center"/>
    </xf>
    <xf numFmtId="0" fontId="32" fillId="11" borderId="24" xfId="0" applyFont="1" applyFill="1" applyBorder="1" applyProtection="1">
      <alignment vertical="center"/>
      <protection locked="0"/>
    </xf>
    <xf numFmtId="0" fontId="32" fillId="10" borderId="24" xfId="0" applyFont="1" applyFill="1" applyBorder="1" applyAlignment="1">
      <alignment vertical="center" wrapText="1"/>
    </xf>
    <xf numFmtId="0" fontId="32" fillId="9" borderId="24" xfId="0" applyFont="1" applyFill="1" applyBorder="1" applyAlignment="1" applyProtection="1">
      <alignment vertical="center" wrapText="1"/>
      <protection locked="0"/>
    </xf>
    <xf numFmtId="0" fontId="32" fillId="0" borderId="47" xfId="0" applyFont="1" applyBorder="1" applyAlignment="1" applyProtection="1">
      <alignment horizontal="center" vertical="center"/>
      <protection locked="0"/>
    </xf>
    <xf numFmtId="0" fontId="32" fillId="10" borderId="39" xfId="0" applyFont="1" applyFill="1" applyBorder="1" applyAlignment="1">
      <alignment horizontal="center" vertical="center"/>
    </xf>
    <xf numFmtId="0" fontId="32" fillId="10" borderId="24" xfId="0" applyFont="1" applyFill="1" applyBorder="1">
      <alignment vertical="center"/>
    </xf>
    <xf numFmtId="0" fontId="33" fillId="11" borderId="24" xfId="10" applyFill="1" applyBorder="1" applyProtection="1">
      <alignment vertical="center"/>
      <protection locked="0"/>
    </xf>
    <xf numFmtId="176" fontId="34" fillId="10" borderId="48" xfId="0" applyNumberFormat="1" applyFont="1" applyFill="1" applyBorder="1">
      <alignment vertical="center"/>
    </xf>
    <xf numFmtId="176" fontId="34" fillId="11" borderId="49" xfId="0" applyNumberFormat="1" applyFont="1" applyFill="1" applyBorder="1" applyAlignment="1" applyProtection="1">
      <alignment horizontal="left" vertical="center"/>
      <protection locked="0"/>
    </xf>
    <xf numFmtId="176" fontId="34" fillId="10" borderId="49" xfId="0" applyNumberFormat="1" applyFont="1" applyFill="1" applyBorder="1" applyAlignment="1">
      <alignment horizontal="left" vertical="center"/>
    </xf>
    <xf numFmtId="0" fontId="32" fillId="11" borderId="49" xfId="0" applyFont="1" applyFill="1" applyBorder="1" applyProtection="1">
      <alignment vertical="center"/>
      <protection locked="0"/>
    </xf>
    <xf numFmtId="0" fontId="32" fillId="0" borderId="50" xfId="0" applyFont="1" applyBorder="1" applyAlignment="1" applyProtection="1">
      <alignment horizontal="center" vertical="center"/>
      <protection locked="0"/>
    </xf>
    <xf numFmtId="176" fontId="35" fillId="0" borderId="2" xfId="0" applyNumberFormat="1" applyFont="1" applyBorder="1" applyAlignment="1">
      <alignment horizontal="center" vertical="center"/>
    </xf>
    <xf numFmtId="176" fontId="35" fillId="0" borderId="2" xfId="0" applyNumberFormat="1" applyFont="1" applyBorder="1" applyAlignment="1">
      <alignment horizontal="right" vertical="center"/>
    </xf>
    <xf numFmtId="176" fontId="12" fillId="6" borderId="41" xfId="0" applyNumberFormat="1" applyFont="1" applyFill="1" applyBorder="1" applyAlignment="1">
      <alignment horizontal="center" vertical="center"/>
    </xf>
    <xf numFmtId="176" fontId="12" fillId="6" borderId="51" xfId="0" applyNumberFormat="1" applyFont="1" applyFill="1" applyBorder="1" applyAlignment="1">
      <alignment horizontal="center" vertical="center"/>
    </xf>
    <xf numFmtId="176" fontId="12" fillId="6" borderId="52" xfId="0" applyNumberFormat="1" applyFont="1" applyFill="1" applyBorder="1" applyAlignment="1">
      <alignment horizontal="center" vertical="center"/>
    </xf>
    <xf numFmtId="176" fontId="12" fillId="6" borderId="53" xfId="0" applyNumberFormat="1" applyFont="1" applyFill="1" applyBorder="1" applyAlignment="1">
      <alignment horizontal="center" vertical="center"/>
    </xf>
    <xf numFmtId="176" fontId="35" fillId="0" borderId="54" xfId="0" applyNumberFormat="1" applyFont="1" applyBorder="1" applyAlignment="1">
      <alignment horizontal="center" vertical="center"/>
    </xf>
    <xf numFmtId="176" fontId="35" fillId="0" borderId="37" xfId="0" applyNumberFormat="1" applyFont="1" applyBorder="1" applyAlignment="1">
      <alignment horizontal="center" vertical="center"/>
    </xf>
    <xf numFmtId="176" fontId="35" fillId="0" borderId="39" xfId="0" applyNumberFormat="1" applyFont="1" applyBorder="1" applyAlignment="1">
      <alignment horizontal="center" vertical="center"/>
    </xf>
    <xf numFmtId="176" fontId="35" fillId="0" borderId="45" xfId="0" applyNumberFormat="1" applyFont="1" applyBorder="1" applyAlignment="1">
      <alignment horizontal="center" vertical="center"/>
    </xf>
    <xf numFmtId="176" fontId="34" fillId="12" borderId="46" xfId="0" applyNumberFormat="1" applyFont="1" applyFill="1" applyBorder="1">
      <alignment vertical="center"/>
    </xf>
    <xf numFmtId="9" fontId="36" fillId="12" borderId="37" xfId="11" applyFont="1" applyFill="1" applyBorder="1" applyAlignment="1" applyProtection="1">
      <alignment horizontal="center" vertical="center"/>
    </xf>
    <xf numFmtId="9" fontId="36" fillId="12" borderId="39" xfId="11" applyFont="1" applyFill="1" applyBorder="1" applyAlignment="1" applyProtection="1">
      <alignment horizontal="center" vertical="center"/>
    </xf>
    <xf numFmtId="181" fontId="34" fillId="12" borderId="37" xfId="0" applyNumberFormat="1" applyFont="1" applyFill="1" applyBorder="1" applyAlignment="1">
      <alignment horizontal="center" vertical="center"/>
    </xf>
    <xf numFmtId="181" fontId="34" fillId="12" borderId="45" xfId="0" applyNumberFormat="1" applyFont="1" applyFill="1" applyBorder="1" applyAlignment="1">
      <alignment horizontal="center" vertical="center"/>
    </xf>
    <xf numFmtId="176" fontId="34" fillId="0" borderId="46" xfId="0" applyNumberFormat="1" applyFont="1" applyBorder="1">
      <alignment vertical="center"/>
    </xf>
    <xf numFmtId="176" fontId="36" fillId="0" borderId="37" xfId="0" applyNumberFormat="1" applyFont="1" applyBorder="1" applyAlignment="1">
      <alignment horizontal="center" vertical="center"/>
    </xf>
    <xf numFmtId="176" fontId="36" fillId="0" borderId="39" xfId="0" applyNumberFormat="1" applyFont="1" applyBorder="1" applyAlignment="1">
      <alignment horizontal="center" vertical="center"/>
    </xf>
    <xf numFmtId="181" fontId="36" fillId="0" borderId="37" xfId="0" applyNumberFormat="1" applyFont="1" applyBorder="1" applyAlignment="1">
      <alignment horizontal="center" vertical="center"/>
    </xf>
    <xf numFmtId="181" fontId="36" fillId="0" borderId="45" xfId="0" applyNumberFormat="1" applyFont="1" applyBorder="1" applyAlignment="1">
      <alignment horizontal="center" vertical="center"/>
    </xf>
    <xf numFmtId="176" fontId="34" fillId="0" borderId="37" xfId="0" applyNumberFormat="1" applyFont="1" applyBorder="1" applyAlignment="1">
      <alignment horizontal="center" vertical="center"/>
    </xf>
    <xf numFmtId="176" fontId="34" fillId="0" borderId="39" xfId="0" applyNumberFormat="1" applyFont="1" applyBorder="1" applyAlignment="1">
      <alignment horizontal="center" vertical="center"/>
    </xf>
    <xf numFmtId="181" fontId="34" fillId="0" borderId="37" xfId="0" applyNumberFormat="1" applyFont="1" applyBorder="1" applyAlignment="1">
      <alignment horizontal="center" vertical="center"/>
    </xf>
    <xf numFmtId="181" fontId="34" fillId="0" borderId="45" xfId="0" applyNumberFormat="1" applyFont="1" applyBorder="1" applyAlignment="1">
      <alignment horizontal="center" vertical="center"/>
    </xf>
    <xf numFmtId="176" fontId="34" fillId="12" borderId="48" xfId="0" applyNumberFormat="1" applyFont="1" applyFill="1" applyBorder="1">
      <alignment vertical="center"/>
    </xf>
    <xf numFmtId="181" fontId="34" fillId="12" borderId="55" xfId="0" applyNumberFormat="1" applyFont="1" applyFill="1" applyBorder="1" applyAlignment="1">
      <alignment horizontal="center" vertical="center"/>
    </xf>
    <xf numFmtId="181" fontId="34" fillId="12" borderId="56" xfId="0" applyNumberFormat="1" applyFont="1" applyFill="1" applyBorder="1" applyAlignment="1">
      <alignment horizontal="center" vertical="center"/>
    </xf>
    <xf numFmtId="176" fontId="26" fillId="0" borderId="57" xfId="0" applyNumberFormat="1" applyFont="1" applyBorder="1">
      <alignment vertical="center"/>
    </xf>
    <xf numFmtId="176" fontId="26" fillId="0" borderId="0" xfId="0" applyNumberFormat="1" applyFont="1">
      <alignment vertical="center"/>
    </xf>
    <xf numFmtId="176" fontId="5" fillId="13" borderId="57" xfId="0" applyNumberFormat="1" applyFont="1" applyFill="1" applyBorder="1">
      <alignment vertical="center"/>
    </xf>
    <xf numFmtId="176" fontId="5" fillId="13" borderId="0" xfId="0" applyNumberFormat="1" applyFont="1" applyFill="1">
      <alignment vertical="center"/>
    </xf>
    <xf numFmtId="176" fontId="37" fillId="14" borderId="41" xfId="0" applyNumberFormat="1" applyFont="1" applyFill="1" applyBorder="1" applyAlignment="1">
      <alignment horizontal="center" vertical="center"/>
    </xf>
    <xf numFmtId="176" fontId="37" fillId="14" borderId="51" xfId="0" applyNumberFormat="1" applyFont="1" applyFill="1" applyBorder="1" applyAlignment="1">
      <alignment horizontal="center" vertical="center"/>
    </xf>
    <xf numFmtId="176" fontId="37" fillId="14" borderId="52" xfId="0" applyNumberFormat="1" applyFont="1" applyFill="1" applyBorder="1" applyAlignment="1">
      <alignment horizontal="center" vertical="center"/>
    </xf>
    <xf numFmtId="176" fontId="37" fillId="14" borderId="53" xfId="0" applyNumberFormat="1" applyFont="1" applyFill="1" applyBorder="1" applyAlignment="1">
      <alignment horizontal="center" vertical="center"/>
    </xf>
    <xf numFmtId="176" fontId="34" fillId="9" borderId="46" xfId="0" applyNumberFormat="1" applyFont="1" applyFill="1" applyBorder="1" applyAlignment="1">
      <alignment horizontal="left" vertical="center"/>
    </xf>
    <xf numFmtId="9" fontId="34" fillId="9" borderId="37" xfId="11" applyNumberFormat="1" applyFont="1" applyFill="1" applyBorder="1" applyAlignment="1" applyProtection="1">
      <alignment horizontal="center" vertical="center"/>
      <protection locked="0"/>
    </xf>
    <xf numFmtId="9" fontId="34" fillId="9" borderId="39" xfId="11" applyFont="1" applyFill="1" applyBorder="1" applyAlignment="1" applyProtection="1">
      <alignment horizontal="center" vertical="center"/>
      <protection locked="0"/>
    </xf>
    <xf numFmtId="181" fontId="38" fillId="9" borderId="37" xfId="0" applyNumberFormat="1" applyFont="1" applyFill="1" applyBorder="1" applyAlignment="1">
      <alignment horizontal="center" vertical="center" wrapText="1"/>
    </xf>
    <xf numFmtId="181" fontId="38" fillId="9" borderId="45" xfId="0" applyNumberFormat="1" applyFont="1" applyFill="1" applyBorder="1" applyAlignment="1">
      <alignment horizontal="center" vertical="center" wrapText="1"/>
    </xf>
    <xf numFmtId="9" fontId="34" fillId="10" borderId="16" xfId="11" applyFont="1" applyFill="1" applyBorder="1" applyAlignment="1" applyProtection="1">
      <alignment horizontal="center" vertical="center"/>
    </xf>
    <xf numFmtId="9" fontId="34" fillId="10" borderId="18" xfId="11" applyFont="1" applyFill="1" applyBorder="1" applyAlignment="1" applyProtection="1">
      <alignment horizontal="center" vertical="center"/>
    </xf>
    <xf numFmtId="9" fontId="34" fillId="10" borderId="19" xfId="11" applyFont="1" applyFill="1" applyBorder="1" applyAlignment="1" applyProtection="1">
      <alignment horizontal="center" vertical="center"/>
    </xf>
    <xf numFmtId="9" fontId="34" fillId="10" borderId="20" xfId="11" applyFont="1" applyFill="1" applyBorder="1" applyAlignment="1" applyProtection="1">
      <alignment horizontal="center" vertical="center"/>
    </xf>
    <xf numFmtId="181" fontId="39" fillId="8" borderId="37" xfId="0" applyNumberFormat="1" applyFont="1" applyFill="1" applyBorder="1" applyAlignment="1" applyProtection="1">
      <alignment horizontal="center" vertical="center"/>
      <protection locked="0"/>
    </xf>
    <xf numFmtId="181" fontId="39" fillId="8" borderId="45" xfId="0" applyNumberFormat="1" applyFont="1" applyFill="1" applyBorder="1" applyAlignment="1" applyProtection="1">
      <alignment horizontal="center" vertical="center"/>
      <protection locked="0"/>
    </xf>
    <xf numFmtId="9" fontId="34" fillId="10" borderId="21" xfId="11" applyFont="1" applyFill="1" applyBorder="1" applyAlignment="1" applyProtection="1">
      <alignment horizontal="center" vertical="center"/>
    </xf>
    <xf numFmtId="9" fontId="34" fillId="10" borderId="23" xfId="11" applyFont="1" applyFill="1" applyBorder="1" applyAlignment="1" applyProtection="1">
      <alignment horizontal="center" vertical="center"/>
    </xf>
    <xf numFmtId="181" fontId="38" fillId="12" borderId="37" xfId="0" applyNumberFormat="1" applyFont="1" applyFill="1" applyBorder="1" applyAlignment="1" applyProtection="1">
      <alignment horizontal="center" vertical="center" wrapText="1"/>
    </xf>
    <xf numFmtId="181" fontId="38" fillId="12" borderId="45" xfId="0" applyNumberFormat="1" applyFont="1" applyFill="1" applyBorder="1" applyAlignment="1" applyProtection="1">
      <alignment horizontal="center" vertical="center" wrapText="1"/>
    </xf>
    <xf numFmtId="176" fontId="34" fillId="9" borderId="48" xfId="0" applyNumberFormat="1" applyFont="1" applyFill="1" applyBorder="1" applyAlignment="1">
      <alignment horizontal="left" vertical="center"/>
    </xf>
    <xf numFmtId="176" fontId="34" fillId="10" borderId="55" xfId="0" applyNumberFormat="1" applyFont="1" applyFill="1" applyBorder="1" applyAlignment="1">
      <alignment horizontal="center" vertical="center"/>
    </xf>
    <xf numFmtId="176" fontId="34" fillId="10" borderId="58" xfId="0" applyNumberFormat="1" applyFont="1" applyFill="1" applyBorder="1" applyAlignment="1">
      <alignment horizontal="center" vertical="center"/>
    </xf>
    <xf numFmtId="181" fontId="38" fillId="9" borderId="55" xfId="0" applyNumberFormat="1" applyFont="1" applyFill="1" applyBorder="1" applyAlignment="1">
      <alignment horizontal="center" vertical="center" wrapText="1"/>
    </xf>
    <xf numFmtId="181" fontId="38" fillId="9" borderId="56" xfId="0" applyNumberFormat="1" applyFont="1" applyFill="1" applyBorder="1" applyAlignment="1">
      <alignment horizontal="center" vertical="center" wrapText="1"/>
    </xf>
    <xf numFmtId="0" fontId="40" fillId="0" borderId="0" xfId="0" applyFont="1" applyAlignment="1">
      <alignment horizontal="center" vertical="center"/>
    </xf>
    <xf numFmtId="0" fontId="40" fillId="0" borderId="59" xfId="0" applyFont="1" applyBorder="1">
      <alignment vertical="center"/>
    </xf>
    <xf numFmtId="0" fontId="41" fillId="0" borderId="60" xfId="0" applyFont="1" applyBorder="1" applyAlignment="1">
      <alignment horizontal="center" vertical="center"/>
    </xf>
    <xf numFmtId="0" fontId="41" fillId="0" borderId="61" xfId="0" applyFont="1" applyBorder="1" applyAlignment="1">
      <alignment horizontal="center" vertical="center"/>
    </xf>
    <xf numFmtId="0" fontId="40" fillId="0" borderId="62" xfId="0" applyFont="1" applyBorder="1">
      <alignment vertical="center"/>
    </xf>
    <xf numFmtId="0" fontId="41" fillId="0" borderId="63" xfId="0" applyFont="1" applyBorder="1">
      <alignment vertical="center"/>
    </xf>
    <xf numFmtId="14" fontId="1" fillId="2" borderId="0" xfId="26" applyNumberFormat="1" applyFont="1" applyFill="1" applyAlignment="1">
      <alignment horizontal="left" vertical="top" wrapText="1"/>
    </xf>
    <xf numFmtId="178" fontId="31" fillId="3" borderId="0" xfId="53" applyFont="1" applyFill="1" applyAlignment="1">
      <alignment horizontal="left" vertical="center" wrapText="1"/>
    </xf>
    <xf numFmtId="0" fontId="4" fillId="0" borderId="1" xfId="0" applyFont="1" applyBorder="1" applyAlignment="1" quotePrefix="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Normal 38 4"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5" xfId="52"/>
    <cellStyle name="%"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9" Type="http://schemas.openxmlformats.org/officeDocument/2006/relationships/image" Target="../media/image2.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0</xdr:row>
      <xdr:rowOff>0</xdr:rowOff>
    </xdr:from>
    <xdr:ext cx="0" cy="188393"/>
    <xdr:pic>
      <xdr:nvPicPr>
        <xdr:cNvPr id="2" name="Picture 1"/>
        <xdr:cNvPicPr>
          <a:picLocks noChangeAspect="1" noChangeArrowheads="1"/>
        </xdr:cNvPicPr>
      </xdr:nvPicPr>
      <xdr:blipFill>
        <a:blip r:embed="rId1" cstate="print"/>
        <a:srcRect/>
        <a:stretch>
          <a:fillRect/>
        </a:stretch>
      </xdr:blipFill>
      <xdr:spPr>
        <a:xfrm>
          <a:off x="439420" y="0"/>
          <a:ext cx="0" cy="1879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0</xdr:col>
      <xdr:colOff>202406</xdr:colOff>
      <xdr:row>0</xdr:row>
      <xdr:rowOff>0</xdr:rowOff>
    </xdr:from>
    <xdr:ext cx="1911349" cy="496455"/>
    <xdr:pic>
      <xdr:nvPicPr>
        <xdr:cNvPr id="3" name="Picture 2" descr="Image result for johnson and johnson procurement logo"/>
        <xdr:cNvPicPr>
          <a:picLocks noChangeAspect="1" noChangeArrowheads="1"/>
        </xdr:cNvPicPr>
      </xdr:nvPicPr>
      <xdr:blipFill>
        <a:blip r:embed="rId2" cstate="email"/>
        <a:srcRect/>
        <a:stretch>
          <a:fillRect/>
        </a:stretch>
      </xdr:blipFill>
      <xdr:spPr>
        <a:xfrm>
          <a:off x="201930" y="0"/>
          <a:ext cx="1911350" cy="4959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2</xdr:col>
          <xdr:colOff>317500</xdr:colOff>
          <xdr:row>22</xdr:row>
          <xdr:rowOff>107950</xdr:rowOff>
        </xdr:from>
        <xdr:to>
          <xdr:col>2</xdr:col>
          <xdr:colOff>996950</xdr:colOff>
          <xdr:row>24</xdr:row>
          <xdr:rowOff>19050</xdr:rowOff>
        </xdr:to>
        <xdr:sp>
          <xdr:nvSpPr>
            <xdr:cNvPr id="1027" name="Check Box 3" hidden="1">
              <a:extLst>
                <a:ext uri="{63B3BB69-23CF-44E3-9099-C40C66FF867C}">
                  <a14:compatExt spid="_x0000_s1027"/>
                </a:ext>
              </a:extLst>
            </xdr:cNvPr>
            <xdr:cNvSpPr/>
          </xdr:nvSpPr>
          <xdr:spPr>
            <a:xfrm>
              <a:off x="3242945" y="5299075"/>
              <a:ext cx="679450" cy="247650"/>
            </a:xfrm>
            <a:prstGeom prst="rect">
              <a:avLst/>
            </a:prstGeom>
          </xdr:spPr>
          <xdr:txBody>
            <a:bodyPr vertOverflow="clip" wrap="square" lIns="36576" tIns="36576" rIns="0" bIns="36576"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选择</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22</xdr:row>
          <xdr:rowOff>107950</xdr:rowOff>
        </xdr:from>
        <xdr:to>
          <xdr:col>3</xdr:col>
          <xdr:colOff>1016000</xdr:colOff>
          <xdr:row>24</xdr:row>
          <xdr:rowOff>19050</xdr:rowOff>
        </xdr:to>
        <xdr:sp>
          <xdr:nvSpPr>
            <xdr:cNvPr id="1028" name="Check Box 4" hidden="1">
              <a:extLst>
                <a:ext uri="{63B3BB69-23CF-44E3-9099-C40C66FF867C}">
                  <a14:compatExt spid="_x0000_s1028"/>
                </a:ext>
              </a:extLst>
            </xdr:cNvPr>
            <xdr:cNvSpPr/>
          </xdr:nvSpPr>
          <xdr:spPr>
            <a:xfrm>
              <a:off x="4987290" y="5299075"/>
              <a:ext cx="679450" cy="247650"/>
            </a:xfrm>
            <a:prstGeom prst="rect">
              <a:avLst/>
            </a:prstGeom>
          </xdr:spPr>
          <xdr:txBody>
            <a:bodyPr vertOverflow="clip" wrap="square" lIns="36576" tIns="36576" rIns="0" bIns="36576"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选择</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133351</xdr:colOff>
      <xdr:row>0</xdr:row>
      <xdr:rowOff>1</xdr:rowOff>
    </xdr:from>
    <xdr:ext cx="1409699" cy="412749"/>
    <xdr:pic>
      <xdr:nvPicPr>
        <xdr:cNvPr id="2" name="Picture 2" descr="Image result for johnson and johnson procurement logo"/>
        <xdr:cNvPicPr>
          <a:picLocks noChangeAspect="1" noChangeArrowheads="1"/>
        </xdr:cNvPicPr>
      </xdr:nvPicPr>
      <xdr:blipFill>
        <a:blip r:embed="rId1" cstate="email"/>
        <a:srcRect/>
        <a:stretch>
          <a:fillRect/>
        </a:stretch>
      </xdr:blipFill>
      <xdr:spPr>
        <a:xfrm>
          <a:off x="133350" y="0"/>
          <a:ext cx="1409700" cy="412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124</xdr:row>
      <xdr:rowOff>0</xdr:rowOff>
    </xdr:from>
    <xdr:to>
      <xdr:col>0</xdr:col>
      <xdr:colOff>1965604</xdr:colOff>
      <xdr:row>133</xdr:row>
      <xdr:rowOff>30042</xdr:rowOff>
    </xdr:to>
    <xdr:pic>
      <xdr:nvPicPr>
        <xdr:cNvPr id="2" name="图片 1"/>
        <xdr:cNvPicPr>
          <a:picLocks noChangeAspect="1"/>
        </xdr:cNvPicPr>
      </xdr:nvPicPr>
      <xdr:blipFill>
        <a:blip r:embed="rId1"/>
        <a:stretch>
          <a:fillRect/>
        </a:stretch>
      </xdr:blipFill>
      <xdr:spPr>
        <a:xfrm>
          <a:off x="0" y="29283660"/>
          <a:ext cx="1965325" cy="1607185"/>
        </a:xfrm>
        <a:prstGeom prst="rect">
          <a:avLst/>
        </a:prstGeom>
      </xdr:spPr>
    </xdr:pic>
    <xdr:clientData/>
  </xdr:twoCellAnchor>
  <xdr:twoCellAnchor editAs="oneCell">
    <xdr:from>
      <xdr:col>1</xdr:col>
      <xdr:colOff>0</xdr:colOff>
      <xdr:row>124</xdr:row>
      <xdr:rowOff>0</xdr:rowOff>
    </xdr:from>
    <xdr:to>
      <xdr:col>2</xdr:col>
      <xdr:colOff>0</xdr:colOff>
      <xdr:row>133</xdr:row>
      <xdr:rowOff>115393</xdr:rowOff>
    </xdr:to>
    <xdr:pic>
      <xdr:nvPicPr>
        <xdr:cNvPr id="3" name="图片 2"/>
        <xdr:cNvPicPr>
          <a:picLocks noChangeAspect="1"/>
        </xdr:cNvPicPr>
      </xdr:nvPicPr>
      <xdr:blipFill>
        <a:blip r:embed="rId2"/>
        <a:stretch>
          <a:fillRect/>
        </a:stretch>
      </xdr:blipFill>
      <xdr:spPr>
        <a:xfrm>
          <a:off x="2657475" y="29283660"/>
          <a:ext cx="2760345" cy="1692275"/>
        </a:xfrm>
        <a:prstGeom prst="rect">
          <a:avLst/>
        </a:prstGeom>
      </xdr:spPr>
    </xdr:pic>
    <xdr:clientData/>
  </xdr:twoCellAnchor>
  <xdr:twoCellAnchor editAs="oneCell">
    <xdr:from>
      <xdr:col>0</xdr:col>
      <xdr:colOff>0</xdr:colOff>
      <xdr:row>136</xdr:row>
      <xdr:rowOff>0</xdr:rowOff>
    </xdr:from>
    <xdr:to>
      <xdr:col>1</xdr:col>
      <xdr:colOff>423673</xdr:colOff>
      <xdr:row>145</xdr:row>
      <xdr:rowOff>139779</xdr:rowOff>
    </xdr:to>
    <xdr:pic>
      <xdr:nvPicPr>
        <xdr:cNvPr id="4" name="图片 3"/>
        <xdr:cNvPicPr>
          <a:picLocks noChangeAspect="1"/>
        </xdr:cNvPicPr>
      </xdr:nvPicPr>
      <xdr:blipFill>
        <a:blip r:embed="rId3"/>
        <a:stretch>
          <a:fillRect/>
        </a:stretch>
      </xdr:blipFill>
      <xdr:spPr>
        <a:xfrm>
          <a:off x="0" y="31386780"/>
          <a:ext cx="3081020" cy="1717040"/>
        </a:xfrm>
        <a:prstGeom prst="rect">
          <a:avLst/>
        </a:prstGeom>
      </xdr:spPr>
    </xdr:pic>
    <xdr:clientData/>
  </xdr:twoCellAnchor>
  <xdr:twoCellAnchor editAs="oneCell">
    <xdr:from>
      <xdr:col>1</xdr:col>
      <xdr:colOff>0</xdr:colOff>
      <xdr:row>136</xdr:row>
      <xdr:rowOff>0</xdr:rowOff>
    </xdr:from>
    <xdr:to>
      <xdr:col>1</xdr:col>
      <xdr:colOff>2646627</xdr:colOff>
      <xdr:row>147</xdr:row>
      <xdr:rowOff>80748</xdr:rowOff>
    </xdr:to>
    <xdr:pic>
      <xdr:nvPicPr>
        <xdr:cNvPr id="5" name="图片 4"/>
        <xdr:cNvPicPr>
          <a:picLocks noChangeAspect="1"/>
        </xdr:cNvPicPr>
      </xdr:nvPicPr>
      <xdr:blipFill>
        <a:blip r:embed="rId4"/>
        <a:stretch>
          <a:fillRect/>
        </a:stretch>
      </xdr:blipFill>
      <xdr:spPr>
        <a:xfrm>
          <a:off x="2657475" y="31386780"/>
          <a:ext cx="2646045" cy="2008505"/>
        </a:xfrm>
        <a:prstGeom prst="rect">
          <a:avLst/>
        </a:prstGeom>
      </xdr:spPr>
    </xdr:pic>
    <xdr:clientData/>
  </xdr:twoCellAnchor>
  <xdr:twoCellAnchor editAs="oneCell">
    <xdr:from>
      <xdr:col>0</xdr:col>
      <xdr:colOff>0</xdr:colOff>
      <xdr:row>150</xdr:row>
      <xdr:rowOff>0</xdr:rowOff>
    </xdr:from>
    <xdr:to>
      <xdr:col>0</xdr:col>
      <xdr:colOff>2305222</xdr:colOff>
      <xdr:row>159</xdr:row>
      <xdr:rowOff>145876</xdr:rowOff>
    </xdr:to>
    <xdr:pic>
      <xdr:nvPicPr>
        <xdr:cNvPr id="6" name="图片 5"/>
        <xdr:cNvPicPr>
          <a:picLocks noChangeAspect="1"/>
        </xdr:cNvPicPr>
      </xdr:nvPicPr>
      <xdr:blipFill>
        <a:blip r:embed="rId5"/>
        <a:stretch>
          <a:fillRect/>
        </a:stretch>
      </xdr:blipFill>
      <xdr:spPr>
        <a:xfrm>
          <a:off x="0" y="33840420"/>
          <a:ext cx="2305050" cy="1722755"/>
        </a:xfrm>
        <a:prstGeom prst="rect">
          <a:avLst/>
        </a:prstGeom>
      </xdr:spPr>
    </xdr:pic>
    <xdr:clientData/>
  </xdr:twoCellAnchor>
  <xdr:twoCellAnchor editAs="oneCell">
    <xdr:from>
      <xdr:col>1</xdr:col>
      <xdr:colOff>0</xdr:colOff>
      <xdr:row>150</xdr:row>
      <xdr:rowOff>0</xdr:rowOff>
    </xdr:from>
    <xdr:to>
      <xdr:col>2</xdr:col>
      <xdr:colOff>0</xdr:colOff>
      <xdr:row>160</xdr:row>
      <xdr:rowOff>107215</xdr:rowOff>
    </xdr:to>
    <xdr:pic>
      <xdr:nvPicPr>
        <xdr:cNvPr id="7" name="图片 6"/>
        <xdr:cNvPicPr>
          <a:picLocks noChangeAspect="1"/>
        </xdr:cNvPicPr>
      </xdr:nvPicPr>
      <xdr:blipFill>
        <a:blip r:embed="rId6"/>
        <a:stretch>
          <a:fillRect/>
        </a:stretch>
      </xdr:blipFill>
      <xdr:spPr>
        <a:xfrm>
          <a:off x="2657475" y="33840420"/>
          <a:ext cx="2760345" cy="1859280"/>
        </a:xfrm>
        <a:prstGeom prst="rect">
          <a:avLst/>
        </a:prstGeom>
      </xdr:spPr>
    </xdr:pic>
    <xdr:clientData/>
  </xdr:twoCellAnchor>
  <xdr:twoCellAnchor editAs="oneCell">
    <xdr:from>
      <xdr:col>0</xdr:col>
      <xdr:colOff>0</xdr:colOff>
      <xdr:row>165</xdr:row>
      <xdr:rowOff>0</xdr:rowOff>
    </xdr:from>
    <xdr:to>
      <xdr:col>0</xdr:col>
      <xdr:colOff>1800997</xdr:colOff>
      <xdr:row>180</xdr:row>
      <xdr:rowOff>2375</xdr:rowOff>
    </xdr:to>
    <xdr:pic>
      <xdr:nvPicPr>
        <xdr:cNvPr id="8" name="图片 7"/>
        <xdr:cNvPicPr>
          <a:picLocks noChangeAspect="1"/>
        </xdr:cNvPicPr>
      </xdr:nvPicPr>
      <xdr:blipFill>
        <a:blip r:embed="rId7"/>
        <a:stretch>
          <a:fillRect/>
        </a:stretch>
      </xdr:blipFill>
      <xdr:spPr>
        <a:xfrm>
          <a:off x="0" y="36469320"/>
          <a:ext cx="1800860" cy="2630805"/>
        </a:xfrm>
        <a:prstGeom prst="rect">
          <a:avLst/>
        </a:prstGeom>
      </xdr:spPr>
    </xdr:pic>
    <xdr:clientData/>
  </xdr:twoCellAnchor>
  <xdr:twoCellAnchor editAs="oneCell">
    <xdr:from>
      <xdr:col>1</xdr:col>
      <xdr:colOff>0</xdr:colOff>
      <xdr:row>165</xdr:row>
      <xdr:rowOff>0</xdr:rowOff>
    </xdr:from>
    <xdr:to>
      <xdr:col>2</xdr:col>
      <xdr:colOff>475814</xdr:colOff>
      <xdr:row>180</xdr:row>
      <xdr:rowOff>11457</xdr:rowOff>
    </xdr:to>
    <xdr:pic>
      <xdr:nvPicPr>
        <xdr:cNvPr id="9" name="图片 8"/>
        <xdr:cNvPicPr>
          <a:picLocks noChangeAspect="1"/>
        </xdr:cNvPicPr>
      </xdr:nvPicPr>
      <xdr:blipFill>
        <a:blip r:embed="rId8"/>
        <a:stretch>
          <a:fillRect/>
        </a:stretch>
      </xdr:blipFill>
      <xdr:spPr>
        <a:xfrm>
          <a:off x="2657475" y="36469320"/>
          <a:ext cx="3235960" cy="2640330"/>
        </a:xfrm>
        <a:prstGeom prst="rect">
          <a:avLst/>
        </a:prstGeom>
      </xdr:spPr>
    </xdr:pic>
    <xdr:clientData/>
  </xdr:twoCellAnchor>
  <xdr:oneCellAnchor>
    <xdr:from>
      <xdr:col>0</xdr:col>
      <xdr:colOff>134467</xdr:colOff>
      <xdr:row>0</xdr:row>
      <xdr:rowOff>7471</xdr:rowOff>
    </xdr:from>
    <xdr:ext cx="1389534" cy="318924"/>
    <xdr:pic>
      <xdr:nvPicPr>
        <xdr:cNvPr id="10" name="Picture 2" descr="Image result for johnson and johnson procurement logo"/>
        <xdr:cNvPicPr>
          <a:picLocks noChangeAspect="1" noChangeArrowheads="1"/>
        </xdr:cNvPicPr>
      </xdr:nvPicPr>
      <xdr:blipFill>
        <a:blip r:embed="rId9" cstate="email"/>
        <a:srcRect/>
        <a:stretch>
          <a:fillRect/>
        </a:stretch>
      </xdr:blipFill>
      <xdr:spPr>
        <a:xfrm>
          <a:off x="133985" y="6985"/>
          <a:ext cx="1390015" cy="3194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0</xdr:row>
      <xdr:rowOff>0</xdr:rowOff>
    </xdr:from>
    <xdr:ext cx="0" cy="188393"/>
    <xdr:pic>
      <xdr:nvPicPr>
        <xdr:cNvPr id="2" name="Picture 1"/>
        <xdr:cNvPicPr>
          <a:picLocks noChangeAspect="1" noChangeArrowheads="1"/>
        </xdr:cNvPicPr>
      </xdr:nvPicPr>
      <xdr:blipFill>
        <a:blip r:embed="rId1" cstate="print"/>
        <a:srcRect/>
        <a:stretch>
          <a:fillRect/>
        </a:stretch>
      </xdr:blipFill>
      <xdr:spPr>
        <a:xfrm>
          <a:off x="582930" y="0"/>
          <a:ext cx="0" cy="1879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0</xdr:col>
      <xdr:colOff>202406</xdr:colOff>
      <xdr:row>0</xdr:row>
      <xdr:rowOff>0</xdr:rowOff>
    </xdr:from>
    <xdr:ext cx="1911349" cy="531091"/>
    <xdr:pic>
      <xdr:nvPicPr>
        <xdr:cNvPr id="3" name="Picture 2" descr="Image result for johnson and johnson procurement logo"/>
        <xdr:cNvPicPr>
          <a:picLocks noChangeAspect="1" noChangeArrowheads="1"/>
        </xdr:cNvPicPr>
      </xdr:nvPicPr>
      <xdr:blipFill>
        <a:blip r:embed="rId2" cstate="email"/>
        <a:srcRect/>
        <a:stretch>
          <a:fillRect/>
        </a:stretch>
      </xdr:blipFill>
      <xdr:spPr>
        <a:xfrm>
          <a:off x="201930" y="0"/>
          <a:ext cx="1911350" cy="5308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0" cy="188393"/>
    <xdr:pic>
      <xdr:nvPicPr>
        <xdr:cNvPr id="4" name="Picture 1"/>
        <xdr:cNvPicPr>
          <a:picLocks noChangeAspect="1" noChangeArrowheads="1"/>
        </xdr:cNvPicPr>
      </xdr:nvPicPr>
      <xdr:blipFill>
        <a:blip r:embed="rId1" cstate="print"/>
        <a:srcRect/>
        <a:stretch>
          <a:fillRect/>
        </a:stretch>
      </xdr:blipFill>
      <xdr:spPr>
        <a:xfrm>
          <a:off x="582930" y="0"/>
          <a:ext cx="0" cy="18796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ywen9@ITS.JNJ.com" TargetMode="External"/><Relationship Id="rId5" Type="http://schemas.openxmlformats.org/officeDocument/2006/relationships/hyperlink" Target="mailto:Hugh.wu@ubs-cn.com" TargetMode="Externa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XFD181"/>
  <sheetViews>
    <sheetView showGridLines="0" tabSelected="1" zoomScale="70" zoomScaleNormal="70" workbookViewId="0">
      <selection activeCell="B3" sqref="B3:F3"/>
    </sheetView>
  </sheetViews>
  <sheetFormatPr defaultColWidth="0" defaultRowHeight="12.5" customHeight="1" zeroHeight="1"/>
  <cols>
    <col min="1" max="1" width="6.40740740740741" style="4" customWidth="1"/>
    <col min="2" max="2" width="36.25" style="4" customWidth="1"/>
    <col min="3" max="3" width="25.1574074074074" style="4" customWidth="1"/>
    <col min="4" max="4" width="21.5" style="4" customWidth="1"/>
    <col min="5" max="5" width="35.5" style="4" customWidth="1"/>
    <col min="6" max="6" width="38.75" style="4" customWidth="1"/>
    <col min="7" max="7" width="8.40740740740741" style="4" customWidth="1"/>
    <col min="8" max="71" width="0" style="4" hidden="1" customWidth="1"/>
    <col min="72" max="16384" width="8.5" style="4" hidden="1"/>
  </cols>
  <sheetData>
    <row r="1" s="1" customFormat="1" ht="37.5" customHeight="1" spans="1:11">
      <c r="A1" s="160" t="s">
        <v>0</v>
      </c>
      <c r="B1" s="160"/>
      <c r="C1" s="160"/>
      <c r="D1" s="160"/>
      <c r="E1" s="160"/>
      <c r="F1" s="160"/>
      <c r="G1" s="160"/>
      <c r="H1" s="161"/>
      <c r="I1" s="161"/>
      <c r="J1" s="250"/>
      <c r="K1" s="250"/>
    </row>
    <row r="2" ht="13.8" spans="5:9">
      <c r="E2" s="6"/>
      <c r="G2" s="7"/>
      <c r="H2" s="7"/>
      <c r="I2" s="7"/>
    </row>
    <row r="3" s="2" customFormat="1" ht="27.65" customHeight="1" spans="1:11">
      <c r="A3" s="162"/>
      <c r="B3" s="163" t="s">
        <v>1</v>
      </c>
      <c r="C3" s="164"/>
      <c r="D3" s="164"/>
      <c r="E3" s="164"/>
      <c r="F3" s="164"/>
      <c r="G3" s="165"/>
      <c r="H3" s="166"/>
      <c r="I3" s="166"/>
      <c r="J3" s="251"/>
      <c r="K3" s="251"/>
    </row>
    <row r="4"/>
    <row r="5" ht="13.25"/>
    <row r="6" ht="71.25" customHeight="1" spans="2:7">
      <c r="B6" s="167" t="s">
        <v>2</v>
      </c>
      <c r="C6" s="168" t="s">
        <v>3</v>
      </c>
      <c r="D6" s="169" t="s">
        <v>4</v>
      </c>
      <c r="E6" s="170" t="s">
        <v>5</v>
      </c>
      <c r="F6" s="171"/>
      <c r="G6" s="172"/>
    </row>
    <row r="7" ht="6" customHeight="1" spans="2:6">
      <c r="B7" s="173"/>
      <c r="C7" s="174"/>
      <c r="D7" s="174"/>
      <c r="E7" s="174"/>
      <c r="F7" s="175"/>
    </row>
    <row r="8" ht="49.5" customHeight="1" spans="2:6">
      <c r="B8" s="176" t="s">
        <v>6</v>
      </c>
      <c r="C8" s="177"/>
      <c r="D8" s="178" t="s">
        <v>7</v>
      </c>
      <c r="E8" s="179" t="s">
        <v>8</v>
      </c>
      <c r="F8" s="180"/>
    </row>
    <row r="9" ht="5.25" customHeight="1" spans="2:6">
      <c r="B9" s="173"/>
      <c r="C9" s="174"/>
      <c r="D9" s="174"/>
      <c r="E9" s="181"/>
      <c r="F9" s="180"/>
    </row>
    <row r="10" ht="22.5" customHeight="1" spans="2:6">
      <c r="B10" s="176" t="s">
        <v>9</v>
      </c>
      <c r="C10" s="177" t="s">
        <v>10</v>
      </c>
      <c r="D10" s="182" t="s">
        <v>11</v>
      </c>
      <c r="E10" s="177" t="s">
        <v>12</v>
      </c>
      <c r="F10" s="180"/>
    </row>
    <row r="11" ht="6" customHeight="1" spans="2:6">
      <c r="B11" s="173"/>
      <c r="C11" s="174"/>
      <c r="D11" s="174"/>
      <c r="E11" s="181"/>
      <c r="F11" s="180"/>
    </row>
    <row r="12" ht="21" customHeight="1" spans="2:6">
      <c r="B12" s="176" t="s">
        <v>13</v>
      </c>
      <c r="C12" s="183" t="s">
        <v>14</v>
      </c>
      <c r="D12" s="182" t="s">
        <v>15</v>
      </c>
      <c r="E12" s="183" t="s">
        <v>16</v>
      </c>
      <c r="F12" s="180"/>
    </row>
    <row r="13" ht="5.25" customHeight="1" spans="2:6">
      <c r="B13" s="173"/>
      <c r="C13" s="174"/>
      <c r="D13" s="174"/>
      <c r="E13" s="181"/>
      <c r="F13" s="180"/>
    </row>
    <row r="14" ht="21.75" customHeight="1" spans="2:6">
      <c r="B14" s="184" t="s">
        <v>17</v>
      </c>
      <c r="C14" s="185"/>
      <c r="D14" s="186" t="s">
        <v>18</v>
      </c>
      <c r="E14" s="187">
        <v>17717418640</v>
      </c>
      <c r="F14" s="188"/>
    </row>
    <row r="15" ht="8.25" customHeight="1" spans="2:6">
      <c r="B15" s="189"/>
      <c r="C15" s="189"/>
      <c r="D15" s="189"/>
      <c r="E15" s="189"/>
      <c r="F15" s="190"/>
    </row>
    <row r="16" ht="18" customHeight="1" spans="2:6">
      <c r="B16" s="191" t="s">
        <v>19</v>
      </c>
      <c r="C16" s="192" t="s">
        <v>20</v>
      </c>
      <c r="D16" s="193"/>
      <c r="E16" s="192" t="s">
        <v>21</v>
      </c>
      <c r="F16" s="194"/>
    </row>
    <row r="17" ht="9" customHeight="1" spans="2:6">
      <c r="B17" s="195"/>
      <c r="C17" s="196"/>
      <c r="D17" s="197"/>
      <c r="E17" s="196"/>
      <c r="F17" s="198"/>
    </row>
    <row r="18" ht="15.6" spans="2:6">
      <c r="B18" s="199" t="s">
        <v>22</v>
      </c>
      <c r="C18" s="200">
        <f>IFERROR(E18/$E$29,0)</f>
        <v>0</v>
      </c>
      <c r="D18" s="201"/>
      <c r="E18" s="202">
        <f>'2.1 数字化教育以及多媒体课件制作'!F253</f>
        <v>0</v>
      </c>
      <c r="F18" s="203"/>
    </row>
    <row r="19" ht="6.75" customHeight="1" spans="2:6">
      <c r="B19" s="204"/>
      <c r="C19" s="205"/>
      <c r="D19" s="206"/>
      <c r="E19" s="207"/>
      <c r="F19" s="208"/>
    </row>
    <row r="20" ht="15.6" spans="2:6">
      <c r="B20" s="199" t="s">
        <v>23</v>
      </c>
      <c r="C20" s="200">
        <f>IFERROR(E20/$E$29,0)</f>
        <v>1.17907629461325</v>
      </c>
      <c r="D20" s="201"/>
      <c r="E20" s="202">
        <f>'2.3 医学编辑以及相关设计'!G122</f>
        <v>22232.945</v>
      </c>
      <c r="F20" s="203"/>
    </row>
    <row r="21" ht="6" customHeight="1" spans="2:6">
      <c r="B21" s="204"/>
      <c r="C21" s="209"/>
      <c r="D21" s="210"/>
      <c r="E21" s="211"/>
      <c r="F21" s="212"/>
    </row>
    <row r="22" ht="16.35" spans="2:6">
      <c r="B22" s="213" t="s">
        <v>24</v>
      </c>
      <c r="C22" s="200">
        <f>IFERROR(E22/$E$29,0)</f>
        <v>0</v>
      </c>
      <c r="D22" s="201"/>
      <c r="E22" s="214">
        <f>'2.5 其他费用'!G33</f>
        <v>0</v>
      </c>
      <c r="F22" s="215"/>
    </row>
    <row r="23" ht="10.5" customHeight="1" spans="2:6">
      <c r="B23" s="216"/>
      <c r="C23" s="216"/>
      <c r="D23" s="216"/>
      <c r="E23" s="216"/>
      <c r="F23" s="217"/>
    </row>
    <row r="24" ht="16" customHeight="1" spans="2:6">
      <c r="B24" s="218" t="s">
        <v>25</v>
      </c>
      <c r="C24" s="218" t="s">
        <v>26</v>
      </c>
      <c r="D24" s="218" t="s">
        <v>27</v>
      </c>
      <c r="E24" s="218" t="s">
        <v>28</v>
      </c>
      <c r="F24" s="219"/>
    </row>
    <row r="25" ht="17.4" spans="2:6">
      <c r="B25" s="220"/>
      <c r="C25" s="221"/>
      <c r="D25" s="222"/>
      <c r="E25" s="221"/>
      <c r="F25" s="223"/>
    </row>
    <row r="26" ht="17.4" spans="2:6">
      <c r="B26" s="224" t="s">
        <v>29</v>
      </c>
      <c r="C26" s="225">
        <v>0.1</v>
      </c>
      <c r="D26" s="226"/>
      <c r="E26" s="227">
        <f>SUM(E18,E20,E22)*C26</f>
        <v>2223.2945</v>
      </c>
      <c r="F26" s="228"/>
    </row>
    <row r="27" ht="17.4" spans="2:6">
      <c r="B27" s="224" t="s">
        <v>30</v>
      </c>
      <c r="C27" s="229"/>
      <c r="D27" s="230"/>
      <c r="E27" s="227">
        <f>SUM(E18,E20,E22,E26)</f>
        <v>24456.2395</v>
      </c>
      <c r="F27" s="228"/>
    </row>
    <row r="28" ht="17.4" spans="2:6">
      <c r="B28" s="224" t="s">
        <v>31</v>
      </c>
      <c r="C28" s="231"/>
      <c r="D28" s="232"/>
      <c r="E28" s="233">
        <v>5600</v>
      </c>
      <c r="F28" s="234"/>
    </row>
    <row r="29" ht="17.4" spans="2:6">
      <c r="B29" s="224" t="s">
        <v>32</v>
      </c>
      <c r="C29" s="235"/>
      <c r="D29" s="236"/>
      <c r="E29" s="237">
        <f>E27-E28</f>
        <v>18856.2395</v>
      </c>
      <c r="F29" s="238"/>
    </row>
    <row r="30" ht="17.4" spans="2:6">
      <c r="B30" s="224" t="s">
        <v>33</v>
      </c>
      <c r="C30" s="225">
        <v>0.06</v>
      </c>
      <c r="D30" s="226"/>
      <c r="E30" s="227">
        <f>E29*C30</f>
        <v>1131.37437</v>
      </c>
      <c r="F30" s="228"/>
    </row>
    <row r="31" ht="18.15" spans="2:6">
      <c r="B31" s="239" t="s">
        <v>34</v>
      </c>
      <c r="C31" s="240"/>
      <c r="D31" s="241"/>
      <c r="E31" s="242">
        <f>SUM(E29:F30)</f>
        <v>19987.61387</v>
      </c>
      <c r="F31" s="243"/>
    </row>
    <row r="32" ht="7.5" customHeight="1" spans="2:6">
      <c r="B32" s="244"/>
      <c r="C32" s="244"/>
      <c r="D32" s="244"/>
      <c r="E32" s="244"/>
      <c r="F32" s="244"/>
    </row>
    <row r="33" ht="112.5" customHeight="1" spans="2:6">
      <c r="B33" s="245" t="s">
        <v>35</v>
      </c>
      <c r="C33" s="246"/>
      <c r="D33" s="247"/>
      <c r="E33" s="248" t="s">
        <v>36</v>
      </c>
      <c r="F33" s="249"/>
    </row>
    <row r="34"/>
    <row r="35"/>
    <row r="36" s="159" customFormat="1" ht="13.2" spans="1:1">
      <c r="A36" s="159" t="s">
        <v>37</v>
      </c>
    </row>
    <row r="37" hidden="1"/>
    <row r="38" hidden="1"/>
    <row r="39" hidden="1"/>
    <row r="40" hidden="1"/>
    <row r="41" hidden="1"/>
    <row r="42"/>
    <row r="43" hidden="1"/>
    <row r="44" hidden="1"/>
    <row r="45" hidden="1"/>
    <row r="46" hidden="1"/>
    <row r="47" hidden="1"/>
    <row r="48" hidden="1"/>
    <row r="49" s="4" customFormat="1" ht="13.8" hidden="1"/>
    <row r="50" s="4" customFormat="1" ht="13.8" hidden="1"/>
    <row r="51" s="4" customFormat="1" ht="13.8" hidden="1"/>
    <row r="52" s="4" customFormat="1" ht="13.8" hidden="1"/>
    <row r="53" s="4" customFormat="1" ht="13.8" hidden="1"/>
    <row r="54" s="4" customFormat="1" ht="13.8" hidden="1"/>
    <row r="55" s="4" customFormat="1" ht="13.8" hidden="1"/>
    <row r="56" s="4" customFormat="1" ht="13.8"/>
    <row r="57" s="4" customFormat="1" ht="13.8" hidden="1"/>
    <row r="58" s="4" customFormat="1" ht="13.8" hidden="1"/>
    <row r="59" s="4" customFormat="1" ht="13.8" hidden="1"/>
    <row r="60" s="4" customFormat="1" ht="13.8" hidden="1"/>
    <row r="61" s="4" customFormat="1" ht="13.8" hidden="1"/>
    <row r="62" s="4" customFormat="1" ht="13.8" hidden="1"/>
    <row r="63" s="4" customFormat="1" ht="13.8" hidden="1"/>
    <row r="64" s="4" customFormat="1" ht="13.8" hidden="1"/>
    <row r="65" s="4" customFormat="1" ht="13.8" hidden="1"/>
    <row r="66" s="4" customFormat="1" ht="13.8" hidden="1"/>
    <row r="67" s="4" customFormat="1" ht="13.8" hidden="1"/>
    <row r="68" s="4" customFormat="1" ht="13.8" hidden="1"/>
    <row r="69" s="4" customFormat="1" ht="13.8" hidden="1"/>
    <row r="70" s="4" customFormat="1" ht="13.8" hidden="1"/>
    <row r="71" s="4" customFormat="1" ht="13.8" hidden="1"/>
    <row r="72" s="4" customFormat="1" ht="13.8" hidden="1"/>
    <row r="73" s="4" customFormat="1" ht="13.8" hidden="1"/>
    <row r="74" s="4" customFormat="1" ht="13.8" hidden="1"/>
    <row r="75" s="4" customFormat="1" ht="13.8" hidden="1"/>
    <row r="76" s="4" customFormat="1" ht="13.8" hidden="1"/>
    <row r="77" s="4" customFormat="1" ht="13.8" hidden="1"/>
    <row r="78" s="4" customFormat="1" ht="13.8" hidden="1"/>
    <row r="79" s="4" customFormat="1" ht="13.8" hidden="1"/>
    <row r="80" s="4" customFormat="1" ht="13.8" hidden="1"/>
    <row r="81" s="4" customFormat="1" ht="13.8" hidden="1"/>
    <row r="82" s="4" customFormat="1" ht="13.8" hidden="1"/>
    <row r="83" s="4" customFormat="1" ht="13.8" hidden="1"/>
    <row r="84" s="4" customFormat="1" ht="13.8" hidden="1"/>
    <row r="85" s="4" customFormat="1" ht="13.8" hidden="1"/>
    <row r="86" s="4" customFormat="1" ht="13.8" hidden="1"/>
    <row r="87" s="4" customFormat="1" ht="13.8" hidden="1"/>
    <row r="88" s="4" customFormat="1" ht="13.8" hidden="1"/>
    <row r="89" s="4" customFormat="1" ht="13.8" hidden="1"/>
    <row r="90" s="4" customFormat="1" ht="13.8" hidden="1"/>
    <row r="91" s="4" customFormat="1" ht="13.8" hidden="1"/>
    <row r="92" s="4" customFormat="1" ht="13.8" hidden="1"/>
    <row r="93" s="4" customFormat="1" ht="13.8" hidden="1"/>
    <row r="94" s="4" customFormat="1" ht="13.8" hidden="1"/>
    <row r="95" s="4" customFormat="1" ht="13.8" hidden="1"/>
    <row r="96" s="4" customFormat="1" ht="13.8" hidden="1"/>
    <row r="97" s="4" customFormat="1" ht="13.8" hidden="1"/>
    <row r="98" s="4" customFormat="1" ht="13.8" hidden="1"/>
    <row r="99" s="4" customFormat="1" ht="13.8" hidden="1"/>
    <row r="100" s="4" customFormat="1" ht="13.8" hidden="1"/>
    <row r="101" s="4" customFormat="1" ht="13.8" hidden="1"/>
    <row r="102" s="4" customFormat="1" ht="13.8" hidden="1"/>
    <row r="103" s="4" customFormat="1" ht="13.8" hidden="1"/>
    <row r="104" s="4" customFormat="1" ht="13.8" hidden="1"/>
    <row r="105" s="4" customFormat="1" ht="13.8" hidden="1"/>
    <row r="106" s="4" customFormat="1" ht="13.8" hidden="1"/>
    <row r="107" s="4" customFormat="1" ht="13.8" hidden="1"/>
    <row r="108" s="4" customFormat="1" ht="13.8" hidden="1"/>
    <row r="109" s="4" customFormat="1" ht="13.8" hidden="1"/>
    <row r="110" s="4" customFormat="1" ht="13.8" hidden="1"/>
    <row r="111" s="4" customFormat="1" ht="13.8" hidden="1"/>
    <row r="112" s="4" customFormat="1" ht="13.8" hidden="1"/>
    <row r="113" s="4" customFormat="1" ht="13.8" hidden="1"/>
    <row r="114" s="4" customFormat="1" ht="13.8" hidden="1"/>
    <row r="115" s="4" customFormat="1" ht="13.8" hidden="1"/>
    <row r="116" s="4" customFormat="1" ht="13.8" hidden="1"/>
    <row r="127" s="4" customFormat="1" ht="13.8" hidden="1"/>
    <row r="139" s="4" customFormat="1" ht="13.8" hidden="1"/>
    <row r="140" s="4" customFormat="1" ht="13.8" hidden="1"/>
    <row r="141" s="4" customFormat="1" ht="13.8" hidden="1"/>
    <row r="153" s="4" customFormat="1" ht="13.8" hidden="1"/>
    <row r="156" s="4" customFormat="1" ht="13.8" hidden="1"/>
    <row r="174" s="4" customFormat="1" ht="13.8" hidden="1"/>
    <row r="175" s="4" customFormat="1" customHeight="1"/>
    <row r="176" s="4" customFormat="1" customHeight="1"/>
    <row r="177" s="4" customFormat="1" customHeight="1"/>
    <row r="178" s="4" customFormat="1" customHeight="1"/>
    <row r="179" s="4" customFormat="1" customHeight="1"/>
    <row r="180" s="4" customFormat="1" customHeight="1"/>
    <row r="181" s="4" customFormat="1" customHeight="1"/>
  </sheetData>
  <sheetProtection algorithmName="SHA-512" hashValue="JS1ybBPjMio3UDecMO36FyboIvELxI1/9LWJpB3qIVnHTwMU17aMrBFrYPApJtJoWMsNNWGdEbCBbBm7MGd2bg==" saltValue="JmqNl2Vigz0F+5S3b65Zng==" spinCount="100000" sheet="1" objects="1" scenarios="1"/>
  <protectedRanges>
    <protectedRange sqref="E28 E14 E12 E10 C14 C12 C10 C8 C6" name="Range1_1"/>
  </protectedRanges>
  <mergeCells count="36">
    <mergeCell ref="A1:G1"/>
    <mergeCell ref="B3:F3"/>
    <mergeCell ref="B7:F7"/>
    <mergeCell ref="B9:E9"/>
    <mergeCell ref="B11:E11"/>
    <mergeCell ref="B13:E13"/>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5:D25"/>
    <mergeCell ref="E25:F25"/>
    <mergeCell ref="C26:D26"/>
    <mergeCell ref="E26:F26"/>
    <mergeCell ref="E27:F27"/>
    <mergeCell ref="E28:F28"/>
    <mergeCell ref="E29:F29"/>
    <mergeCell ref="C30:D30"/>
    <mergeCell ref="E30:F30"/>
    <mergeCell ref="C31:D31"/>
    <mergeCell ref="E31:F31"/>
    <mergeCell ref="B32:F32"/>
    <mergeCell ref="C33:D33"/>
    <mergeCell ref="A36:XFD36"/>
    <mergeCell ref="F8:F14"/>
    <mergeCell ref="C27:D29"/>
  </mergeCells>
  <dataValidations count="1">
    <dataValidation type="list" allowBlank="1" showInputMessage="1" showErrorMessage="1" sqref="F6">
      <formula1>Sheet1!$A$1:$A$5</formula1>
    </dataValidation>
  </dataValidations>
  <hyperlinks>
    <hyperlink ref="E12" r:id="rId5" display="luna.li@ubs-cn.com"/>
    <hyperlink ref="C12" r:id="rId6" display="ywen9@ITS.JNJ.com"/>
  </hyperlinks>
  <pageMargins left="0.7" right="0.7" top="0.75" bottom="0.75" header="0.3" footer="0.3"/>
  <pageSetup paperSize="9" scale="74" orientation="landscape"/>
  <headerFooter/>
  <drawing r:id="rId1"/>
  <legacyDrawing r:id="rId2"/>
  <mc:AlternateContent xmlns:mc="http://schemas.openxmlformats.org/markup-compatibility/2006">
    <mc:Choice Requires="x14">
      <controls>
        <mc:AlternateContent xmlns:mc="http://schemas.openxmlformats.org/markup-compatibility/2006">
          <mc:Choice Requires="x14">
            <control shapeId="1027" name="Check Box 3" r:id="rId3">
              <controlPr defaultSize="0">
                <anchor moveWithCells="1">
                  <from>
                    <xdr:col>2</xdr:col>
                    <xdr:colOff>317500</xdr:colOff>
                    <xdr:row>22</xdr:row>
                    <xdr:rowOff>107950</xdr:rowOff>
                  </from>
                  <to>
                    <xdr:col>2</xdr:col>
                    <xdr:colOff>996950</xdr:colOff>
                    <xdr:row>24</xdr:row>
                    <xdr:rowOff>19050</xdr:rowOff>
                  </to>
                </anchor>
              </controlPr>
            </control>
          </mc:Choice>
        </mc:AlternateContent>
        <mc:AlternateContent xmlns:mc="http://schemas.openxmlformats.org/markup-compatibility/2006">
          <mc:Choice Requires="x14">
            <control shapeId="1028" name="Check Box 4" r:id="rId4">
              <controlPr defaultSize="0">
                <anchor moveWithCells="1">
                  <from>
                    <xdr:col>3</xdr:col>
                    <xdr:colOff>336550</xdr:colOff>
                    <xdr:row>22</xdr:row>
                    <xdr:rowOff>107950</xdr:rowOff>
                  </from>
                  <to>
                    <xdr:col>3</xdr:col>
                    <xdr:colOff>1016000</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A5"/>
    </sheetView>
  </sheetViews>
  <sheetFormatPr defaultColWidth="9" defaultRowHeight="13.8" outlineLevelRow="4"/>
  <sheetData>
    <row r="1" spans="1:1">
      <c r="A1" t="s">
        <v>38</v>
      </c>
    </row>
    <row r="2" spans="1:1">
      <c r="A2" t="s">
        <v>39</v>
      </c>
    </row>
    <row r="3" spans="1:1">
      <c r="A3" t="s">
        <v>40</v>
      </c>
    </row>
    <row r="4" spans="1:1">
      <c r="A4" t="s">
        <v>41</v>
      </c>
    </row>
    <row r="5" spans="1:1">
      <c r="A5" t="s">
        <v>42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pageSetUpPr fitToPage="1"/>
  </sheetPr>
  <dimension ref="A1:F319"/>
  <sheetViews>
    <sheetView view="pageBreakPreview" zoomScaleNormal="87" topLeftCell="A248" workbookViewId="0">
      <selection activeCell="D267" sqref="D267"/>
    </sheetView>
  </sheetViews>
  <sheetFormatPr defaultColWidth="10.0833333333333" defaultRowHeight="13.8" outlineLevelCol="5"/>
  <cols>
    <col min="1" max="1" width="23.8333333333333" style="107" customWidth="1"/>
    <col min="2" max="2" width="50.6574074074074" style="108" customWidth="1"/>
    <col min="3" max="3" width="10.0833333333333" style="41"/>
    <col min="4" max="4" width="10.5" style="109" customWidth="1"/>
    <col min="5" max="5" width="10.0833333333333" style="41"/>
    <col min="6" max="6" width="21.1574074074074" style="41" customWidth="1"/>
    <col min="7" max="16384" width="10.0833333333333" style="41"/>
  </cols>
  <sheetData>
    <row r="1" ht="33.75" customHeight="1" spans="1:6">
      <c r="A1" s="110" t="s">
        <v>43</v>
      </c>
      <c r="B1" s="110"/>
      <c r="C1" s="110"/>
      <c r="D1" s="110"/>
      <c r="E1" s="110"/>
      <c r="F1" s="110"/>
    </row>
    <row r="2" s="101" customFormat="1" ht="3" customHeight="1" spans="1:6">
      <c r="A2" s="111"/>
      <c r="B2" s="112"/>
      <c r="C2" s="113"/>
      <c r="D2" s="114"/>
      <c r="E2" s="113"/>
      <c r="F2" s="115"/>
    </row>
    <row r="3" s="102" customFormat="1" ht="15.6" spans="1:6">
      <c r="A3" s="50" t="s">
        <v>22</v>
      </c>
      <c r="B3" s="51"/>
      <c r="C3" s="51"/>
      <c r="D3" s="51"/>
      <c r="E3" s="51"/>
      <c r="F3" s="52"/>
    </row>
    <row r="4" s="101" customFormat="1" ht="4" customHeight="1" spans="1:6">
      <c r="A4" s="116"/>
      <c r="B4" s="117"/>
      <c r="C4" s="118"/>
      <c r="D4" s="119"/>
      <c r="E4" s="118"/>
      <c r="F4" s="120"/>
    </row>
    <row r="5" ht="17.4" spans="1:6">
      <c r="A5" s="121" t="s">
        <v>44</v>
      </c>
      <c r="B5" s="122"/>
      <c r="C5" s="123"/>
      <c r="D5" s="124" t="s">
        <v>45</v>
      </c>
      <c r="E5" s="59" t="s">
        <v>46</v>
      </c>
      <c r="F5" s="59" t="s">
        <v>47</v>
      </c>
    </row>
    <row r="6" ht="20.15" customHeight="1" spans="1:6">
      <c r="A6" s="125" t="s">
        <v>48</v>
      </c>
      <c r="B6" s="125"/>
      <c r="C6" s="125"/>
      <c r="D6" s="125"/>
      <c r="E6" s="125"/>
      <c r="F6" s="125"/>
    </row>
    <row r="7" ht="15.6" spans="1:6">
      <c r="A7" s="126" t="s">
        <v>49</v>
      </c>
      <c r="B7" s="126"/>
      <c r="C7" s="126"/>
      <c r="D7" s="126"/>
      <c r="E7" s="126"/>
      <c r="F7" s="126"/>
    </row>
    <row r="8" spans="1:6">
      <c r="A8" s="127" t="s">
        <v>50</v>
      </c>
      <c r="B8" s="128" t="s">
        <v>51</v>
      </c>
      <c r="C8" s="64" t="s">
        <v>52</v>
      </c>
      <c r="D8" s="65">
        <v>712.5</v>
      </c>
      <c r="E8" s="66"/>
      <c r="F8" s="65">
        <f>D8*E8</f>
        <v>0</v>
      </c>
    </row>
    <row r="9" spans="1:6">
      <c r="A9" s="129" t="s">
        <v>53</v>
      </c>
      <c r="B9" s="84" t="s">
        <v>54</v>
      </c>
      <c r="C9" s="70" t="s">
        <v>52</v>
      </c>
      <c r="D9" s="71">
        <v>276.45</v>
      </c>
      <c r="E9" s="72"/>
      <c r="F9" s="71">
        <f>D9*E9</f>
        <v>0</v>
      </c>
    </row>
    <row r="10" spans="1:6">
      <c r="A10" s="130" t="s">
        <v>55</v>
      </c>
      <c r="B10" s="131" t="s">
        <v>56</v>
      </c>
      <c r="C10" s="70" t="s">
        <v>52</v>
      </c>
      <c r="D10" s="71">
        <v>1425</v>
      </c>
      <c r="E10" s="72"/>
      <c r="F10" s="71">
        <f t="shared" ref="F10:F64" si="0">D10*E10</f>
        <v>0</v>
      </c>
    </row>
    <row r="11" spans="1:6">
      <c r="A11" s="129" t="s">
        <v>55</v>
      </c>
      <c r="B11" s="84" t="s">
        <v>57</v>
      </c>
      <c r="C11" s="70" t="s">
        <v>52</v>
      </c>
      <c r="D11" s="71">
        <v>1014.6</v>
      </c>
      <c r="E11" s="72"/>
      <c r="F11" s="71">
        <f t="shared" si="0"/>
        <v>0</v>
      </c>
    </row>
    <row r="12" spans="1:6">
      <c r="A12" s="129" t="s">
        <v>55</v>
      </c>
      <c r="B12" s="84" t="s">
        <v>58</v>
      </c>
      <c r="C12" s="70" t="s">
        <v>52</v>
      </c>
      <c r="D12" s="71">
        <v>2850</v>
      </c>
      <c r="E12" s="72"/>
      <c r="F12" s="71">
        <f t="shared" si="0"/>
        <v>0</v>
      </c>
    </row>
    <row r="13" spans="1:6">
      <c r="A13" s="129" t="s">
        <v>55</v>
      </c>
      <c r="B13" s="84" t="s">
        <v>59</v>
      </c>
      <c r="C13" s="70" t="s">
        <v>60</v>
      </c>
      <c r="D13" s="71">
        <v>997.5</v>
      </c>
      <c r="E13" s="72"/>
      <c r="F13" s="71">
        <f t="shared" si="0"/>
        <v>0</v>
      </c>
    </row>
    <row r="14" spans="1:6">
      <c r="A14" s="130" t="s">
        <v>61</v>
      </c>
      <c r="B14" s="84" t="s">
        <v>62</v>
      </c>
      <c r="C14" s="70" t="s">
        <v>52</v>
      </c>
      <c r="D14" s="71">
        <v>3670.8</v>
      </c>
      <c r="E14" s="72"/>
      <c r="F14" s="71">
        <f t="shared" si="0"/>
        <v>0</v>
      </c>
    </row>
    <row r="15" spans="1:6">
      <c r="A15" s="130" t="s">
        <v>63</v>
      </c>
      <c r="B15" s="84" t="s">
        <v>64</v>
      </c>
      <c r="C15" s="70" t="s">
        <v>52</v>
      </c>
      <c r="D15" s="71">
        <v>1311</v>
      </c>
      <c r="E15" s="72"/>
      <c r="F15" s="71">
        <f t="shared" si="0"/>
        <v>0</v>
      </c>
    </row>
    <row r="16" spans="1:6">
      <c r="A16" s="130" t="s">
        <v>65</v>
      </c>
      <c r="B16" s="84" t="s">
        <v>66</v>
      </c>
      <c r="C16" s="70" t="s">
        <v>52</v>
      </c>
      <c r="D16" s="71">
        <v>2707.5</v>
      </c>
      <c r="E16" s="72"/>
      <c r="F16" s="71">
        <f t="shared" si="0"/>
        <v>0</v>
      </c>
    </row>
    <row r="17" spans="1:6">
      <c r="A17" s="130" t="s">
        <v>67</v>
      </c>
      <c r="B17" s="84" t="s">
        <v>68</v>
      </c>
      <c r="C17" s="70" t="s">
        <v>69</v>
      </c>
      <c r="D17" s="71">
        <v>676.875</v>
      </c>
      <c r="E17" s="72"/>
      <c r="F17" s="71">
        <f t="shared" si="0"/>
        <v>0</v>
      </c>
    </row>
    <row r="18" spans="1:6">
      <c r="A18" s="130" t="s">
        <v>70</v>
      </c>
      <c r="B18" s="84" t="s">
        <v>71</v>
      </c>
      <c r="C18" s="70" t="s">
        <v>52</v>
      </c>
      <c r="D18" s="71">
        <v>1895.25</v>
      </c>
      <c r="E18" s="72"/>
      <c r="F18" s="71">
        <f t="shared" si="0"/>
        <v>0</v>
      </c>
    </row>
    <row r="19" spans="1:6">
      <c r="A19" s="129" t="s">
        <v>72</v>
      </c>
      <c r="B19" s="84" t="s">
        <v>73</v>
      </c>
      <c r="C19" s="70" t="s">
        <v>52</v>
      </c>
      <c r="D19" s="71">
        <v>1444</v>
      </c>
      <c r="E19" s="72"/>
      <c r="F19" s="71">
        <f t="shared" si="0"/>
        <v>0</v>
      </c>
    </row>
    <row r="20" spans="1:6">
      <c r="A20" s="130" t="s">
        <v>74</v>
      </c>
      <c r="B20" s="84" t="s">
        <v>75</v>
      </c>
      <c r="C20" s="70" t="s">
        <v>52</v>
      </c>
      <c r="D20" s="71">
        <v>5776</v>
      </c>
      <c r="E20" s="72"/>
      <c r="F20" s="71">
        <f t="shared" si="0"/>
        <v>0</v>
      </c>
    </row>
    <row r="21" spans="1:6">
      <c r="A21" s="130" t="s">
        <v>76</v>
      </c>
      <c r="B21" s="84" t="s">
        <v>77</v>
      </c>
      <c r="C21" s="70" t="s">
        <v>52</v>
      </c>
      <c r="D21" s="71">
        <v>2888</v>
      </c>
      <c r="E21" s="72"/>
      <c r="F21" s="71">
        <f t="shared" si="0"/>
        <v>0</v>
      </c>
    </row>
    <row r="22" spans="1:6">
      <c r="A22" s="129" t="s">
        <v>78</v>
      </c>
      <c r="B22" s="84" t="s">
        <v>79</v>
      </c>
      <c r="C22" s="70" t="s">
        <v>52</v>
      </c>
      <c r="D22" s="71">
        <v>4783.25</v>
      </c>
      <c r="E22" s="72"/>
      <c r="F22" s="71">
        <f t="shared" si="0"/>
        <v>0</v>
      </c>
    </row>
    <row r="23" spans="1:6">
      <c r="A23" s="129" t="s">
        <v>80</v>
      </c>
      <c r="B23" s="84"/>
      <c r="C23" s="70"/>
      <c r="D23" s="71">
        <v>0</v>
      </c>
      <c r="E23" s="72"/>
      <c r="F23" s="71">
        <f t="shared" si="0"/>
        <v>0</v>
      </c>
    </row>
    <row r="24" ht="26.4" spans="1:6">
      <c r="A24" s="129" t="s">
        <v>81</v>
      </c>
      <c r="B24" s="84" t="s">
        <v>82</v>
      </c>
      <c r="C24" s="70" t="s">
        <v>83</v>
      </c>
      <c r="D24" s="71">
        <v>1083</v>
      </c>
      <c r="E24" s="72"/>
      <c r="F24" s="71">
        <f t="shared" si="0"/>
        <v>0</v>
      </c>
    </row>
    <row r="25" ht="26.4" spans="1:6">
      <c r="A25" s="129" t="s">
        <v>84</v>
      </c>
      <c r="B25" s="84" t="s">
        <v>85</v>
      </c>
      <c r="C25" s="70" t="s">
        <v>83</v>
      </c>
      <c r="D25" s="71">
        <v>1353.75</v>
      </c>
      <c r="E25" s="72"/>
      <c r="F25" s="71">
        <f t="shared" si="0"/>
        <v>0</v>
      </c>
    </row>
    <row r="26" spans="1:6">
      <c r="A26" s="129" t="s">
        <v>86</v>
      </c>
      <c r="B26" s="84" t="s">
        <v>87</v>
      </c>
      <c r="C26" s="70" t="s">
        <v>83</v>
      </c>
      <c r="D26" s="71">
        <v>361</v>
      </c>
      <c r="E26" s="72"/>
      <c r="F26" s="71">
        <f t="shared" si="0"/>
        <v>0</v>
      </c>
    </row>
    <row r="27" ht="26.4" spans="1:6">
      <c r="A27" s="129" t="s">
        <v>88</v>
      </c>
      <c r="B27" s="84" t="s">
        <v>89</v>
      </c>
      <c r="C27" s="70" t="s">
        <v>83</v>
      </c>
      <c r="D27" s="71">
        <v>3990</v>
      </c>
      <c r="E27" s="72"/>
      <c r="F27" s="71">
        <f t="shared" si="0"/>
        <v>0</v>
      </c>
    </row>
    <row r="28" spans="1:6">
      <c r="A28" s="129" t="s">
        <v>90</v>
      </c>
      <c r="B28" s="84" t="s">
        <v>91</v>
      </c>
      <c r="C28" s="70" t="s">
        <v>83</v>
      </c>
      <c r="D28" s="71">
        <v>1398.875</v>
      </c>
      <c r="E28" s="72"/>
      <c r="F28" s="71">
        <f t="shared" si="0"/>
        <v>0</v>
      </c>
    </row>
    <row r="29" ht="26.4" spans="1:6">
      <c r="A29" s="129" t="s">
        <v>92</v>
      </c>
      <c r="B29" s="84" t="s">
        <v>93</v>
      </c>
      <c r="C29" s="70" t="s">
        <v>52</v>
      </c>
      <c r="D29" s="71">
        <v>451.25</v>
      </c>
      <c r="E29" s="72"/>
      <c r="F29" s="71">
        <f t="shared" si="0"/>
        <v>0</v>
      </c>
    </row>
    <row r="30" spans="1:6">
      <c r="A30" s="132" t="s">
        <v>94</v>
      </c>
      <c r="B30" s="87" t="s">
        <v>95</v>
      </c>
      <c r="C30" s="77" t="s">
        <v>83</v>
      </c>
      <c r="D30" s="71">
        <v>950</v>
      </c>
      <c r="E30" s="78"/>
      <c r="F30" s="71">
        <f t="shared" si="0"/>
        <v>0</v>
      </c>
    </row>
    <row r="31" ht="20.15" customHeight="1" spans="1:6">
      <c r="A31" s="126" t="s">
        <v>96</v>
      </c>
      <c r="B31" s="126"/>
      <c r="C31" s="126"/>
      <c r="D31" s="126"/>
      <c r="E31" s="126"/>
      <c r="F31" s="126"/>
    </row>
    <row r="32" spans="1:6">
      <c r="A32" s="133" t="s">
        <v>97</v>
      </c>
      <c r="B32" s="134" t="s">
        <v>98</v>
      </c>
      <c r="C32" s="80" t="s">
        <v>52</v>
      </c>
      <c r="D32" s="71">
        <v>760</v>
      </c>
      <c r="E32" s="82"/>
      <c r="F32" s="71">
        <f t="shared" si="0"/>
        <v>0</v>
      </c>
    </row>
    <row r="33" ht="30" customHeight="1" spans="1:6">
      <c r="A33" s="129" t="s">
        <v>99</v>
      </c>
      <c r="B33" s="84" t="s">
        <v>100</v>
      </c>
      <c r="C33" s="70" t="s">
        <v>52</v>
      </c>
      <c r="D33" s="71">
        <v>722</v>
      </c>
      <c r="E33" s="72"/>
      <c r="F33" s="71">
        <f t="shared" si="0"/>
        <v>0</v>
      </c>
    </row>
    <row r="34" ht="26.4" spans="1:6">
      <c r="A34" s="129"/>
      <c r="B34" s="84" t="s">
        <v>101</v>
      </c>
      <c r="C34" s="70" t="s">
        <v>52</v>
      </c>
      <c r="D34" s="71">
        <v>8573.75</v>
      </c>
      <c r="E34" s="72"/>
      <c r="F34" s="71">
        <f t="shared" si="0"/>
        <v>0</v>
      </c>
    </row>
    <row r="35" ht="26.4" spans="1:6">
      <c r="A35" s="129"/>
      <c r="B35" s="84" t="s">
        <v>102</v>
      </c>
      <c r="C35" s="70" t="s">
        <v>52</v>
      </c>
      <c r="D35" s="71">
        <v>4783.25</v>
      </c>
      <c r="E35" s="72"/>
      <c r="F35" s="71">
        <f t="shared" si="0"/>
        <v>0</v>
      </c>
    </row>
    <row r="36" ht="26.4" spans="1:6">
      <c r="A36" s="129"/>
      <c r="B36" s="84" t="s">
        <v>103</v>
      </c>
      <c r="C36" s="70" t="s">
        <v>52</v>
      </c>
      <c r="D36" s="71">
        <v>5685.75</v>
      </c>
      <c r="E36" s="72"/>
      <c r="F36" s="71">
        <f t="shared" si="0"/>
        <v>0</v>
      </c>
    </row>
    <row r="37" ht="26.4" spans="1:6">
      <c r="A37" s="129"/>
      <c r="B37" s="84" t="s">
        <v>104</v>
      </c>
      <c r="C37" s="70" t="s">
        <v>52</v>
      </c>
      <c r="D37" s="71">
        <v>6227.25</v>
      </c>
      <c r="E37" s="72"/>
      <c r="F37" s="71">
        <f t="shared" si="0"/>
        <v>0</v>
      </c>
    </row>
    <row r="38" spans="1:6">
      <c r="A38" s="132" t="s">
        <v>105</v>
      </c>
      <c r="B38" s="87" t="s">
        <v>106</v>
      </c>
      <c r="C38" s="77" t="s">
        <v>107</v>
      </c>
      <c r="D38" s="71">
        <v>280</v>
      </c>
      <c r="E38" s="78"/>
      <c r="F38" s="71">
        <f t="shared" si="0"/>
        <v>0</v>
      </c>
    </row>
    <row r="39" s="103" customFormat="1" ht="20.15" customHeight="1" spans="1:6">
      <c r="A39" s="126" t="s">
        <v>108</v>
      </c>
      <c r="B39" s="126"/>
      <c r="C39" s="126"/>
      <c r="D39" s="126"/>
      <c r="E39" s="126"/>
      <c r="F39" s="126"/>
    </row>
    <row r="40" spans="1:6">
      <c r="A40" s="133" t="s">
        <v>109</v>
      </c>
      <c r="B40" s="134" t="s">
        <v>110</v>
      </c>
      <c r="C40" s="80" t="s">
        <v>111</v>
      </c>
      <c r="D40" s="71">
        <v>97</v>
      </c>
      <c r="E40" s="82"/>
      <c r="F40" s="71">
        <f t="shared" si="0"/>
        <v>0</v>
      </c>
    </row>
    <row r="41" spans="1:6">
      <c r="A41" s="129" t="s">
        <v>112</v>
      </c>
      <c r="B41" s="84" t="s">
        <v>113</v>
      </c>
      <c r="C41" s="70" t="s">
        <v>52</v>
      </c>
      <c r="D41" s="71">
        <v>1425</v>
      </c>
      <c r="E41" s="72"/>
      <c r="F41" s="71">
        <f t="shared" si="0"/>
        <v>0</v>
      </c>
    </row>
    <row r="42" spans="1:6">
      <c r="A42" s="129" t="s">
        <v>114</v>
      </c>
      <c r="B42" s="84" t="s">
        <v>114</v>
      </c>
      <c r="C42" s="70" t="s">
        <v>115</v>
      </c>
      <c r="D42" s="71">
        <v>2755</v>
      </c>
      <c r="E42" s="72"/>
      <c r="F42" s="71">
        <f t="shared" si="0"/>
        <v>0</v>
      </c>
    </row>
    <row r="43" ht="26.4" spans="1:6">
      <c r="A43" s="129" t="s">
        <v>116</v>
      </c>
      <c r="B43" s="84" t="s">
        <v>117</v>
      </c>
      <c r="C43" s="70" t="s">
        <v>52</v>
      </c>
      <c r="D43" s="71">
        <v>2280</v>
      </c>
      <c r="E43" s="72"/>
      <c r="F43" s="71">
        <f t="shared" si="0"/>
        <v>0</v>
      </c>
    </row>
    <row r="44" ht="26.4" spans="1:6">
      <c r="A44" s="129" t="s">
        <v>118</v>
      </c>
      <c r="B44" s="84" t="s">
        <v>119</v>
      </c>
      <c r="C44" s="70" t="s">
        <v>52</v>
      </c>
      <c r="D44" s="71">
        <v>13300</v>
      </c>
      <c r="E44" s="72"/>
      <c r="F44" s="71">
        <f t="shared" si="0"/>
        <v>0</v>
      </c>
    </row>
    <row r="45" spans="1:6">
      <c r="A45" s="129"/>
      <c r="B45" s="84" t="s">
        <v>120</v>
      </c>
      <c r="C45" s="70" t="s">
        <v>52</v>
      </c>
      <c r="D45" s="71">
        <v>9205.5</v>
      </c>
      <c r="E45" s="72"/>
      <c r="F45" s="71">
        <f t="shared" si="0"/>
        <v>0</v>
      </c>
    </row>
    <row r="46" spans="1:6">
      <c r="A46" s="129" t="s">
        <v>121</v>
      </c>
      <c r="B46" s="84" t="s">
        <v>122</v>
      </c>
      <c r="C46" s="70" t="s">
        <v>52</v>
      </c>
      <c r="D46" s="71">
        <v>2075.75</v>
      </c>
      <c r="E46" s="72"/>
      <c r="F46" s="71">
        <f t="shared" si="0"/>
        <v>0</v>
      </c>
    </row>
    <row r="47" spans="1:6">
      <c r="A47" s="129" t="s">
        <v>123</v>
      </c>
      <c r="B47" s="84" t="s">
        <v>124</v>
      </c>
      <c r="C47" s="70" t="s">
        <v>125</v>
      </c>
      <c r="D47" s="71">
        <v>950</v>
      </c>
      <c r="E47" s="72"/>
      <c r="F47" s="71">
        <f t="shared" si="0"/>
        <v>0</v>
      </c>
    </row>
    <row r="48" spans="1:6">
      <c r="A48" s="129" t="s">
        <v>126</v>
      </c>
      <c r="B48" s="84" t="s">
        <v>127</v>
      </c>
      <c r="C48" s="70" t="s">
        <v>115</v>
      </c>
      <c r="D48" s="71">
        <v>1900</v>
      </c>
      <c r="E48" s="72"/>
      <c r="F48" s="71">
        <f t="shared" si="0"/>
        <v>0</v>
      </c>
    </row>
    <row r="49" ht="26.4" spans="1:6">
      <c r="A49" s="132" t="s">
        <v>105</v>
      </c>
      <c r="B49" s="87" t="s">
        <v>128</v>
      </c>
      <c r="C49" s="77" t="s">
        <v>52</v>
      </c>
      <c r="D49" s="71">
        <v>280</v>
      </c>
      <c r="E49" s="78"/>
      <c r="F49" s="71">
        <f t="shared" si="0"/>
        <v>0</v>
      </c>
    </row>
    <row r="50" s="103" customFormat="1" ht="20.15" customHeight="1" spans="1:6">
      <c r="A50" s="126" t="s">
        <v>129</v>
      </c>
      <c r="B50" s="126"/>
      <c r="C50" s="126"/>
      <c r="D50" s="126"/>
      <c r="E50" s="126"/>
      <c r="F50" s="126"/>
    </row>
    <row r="51" ht="31.5" customHeight="1" spans="1:6">
      <c r="A51" s="133" t="s">
        <v>130</v>
      </c>
      <c r="B51" s="135" t="s">
        <v>131</v>
      </c>
      <c r="C51" s="80" t="s">
        <v>52</v>
      </c>
      <c r="D51" s="71">
        <v>5072.05</v>
      </c>
      <c r="E51" s="82"/>
      <c r="F51" s="71">
        <f t="shared" si="0"/>
        <v>0</v>
      </c>
    </row>
    <row r="52" s="104" customFormat="1" ht="33" customHeight="1" spans="1:6">
      <c r="A52" s="136" t="s">
        <v>132</v>
      </c>
      <c r="B52" s="137" t="s">
        <v>133</v>
      </c>
      <c r="C52" s="70" t="s">
        <v>52</v>
      </c>
      <c r="D52" s="71">
        <v>15200</v>
      </c>
      <c r="E52" s="138"/>
      <c r="F52" s="71">
        <f t="shared" si="0"/>
        <v>0</v>
      </c>
    </row>
    <row r="53" s="104" customFormat="1" ht="22" customHeight="1" spans="1:6">
      <c r="A53" s="136"/>
      <c r="B53" s="137" t="s">
        <v>134</v>
      </c>
      <c r="C53" s="70" t="s">
        <v>52</v>
      </c>
      <c r="D53" s="71">
        <v>7913.5</v>
      </c>
      <c r="E53" s="138"/>
      <c r="F53" s="71">
        <f t="shared" si="0"/>
        <v>0</v>
      </c>
    </row>
    <row r="54" s="104" customFormat="1" ht="35.15" customHeight="1" spans="1:6">
      <c r="A54" s="136"/>
      <c r="B54" s="137" t="s">
        <v>135</v>
      </c>
      <c r="C54" s="70" t="s">
        <v>52</v>
      </c>
      <c r="D54" s="71">
        <v>4934.3</v>
      </c>
      <c r="E54" s="138"/>
      <c r="F54" s="71">
        <f t="shared" si="0"/>
        <v>0</v>
      </c>
    </row>
    <row r="55" s="104" customFormat="1" ht="31" customHeight="1" spans="1:6">
      <c r="A55" s="136"/>
      <c r="B55" s="137" t="s">
        <v>136</v>
      </c>
      <c r="C55" s="70" t="s">
        <v>52</v>
      </c>
      <c r="D55" s="71">
        <v>4934.3</v>
      </c>
      <c r="E55" s="138"/>
      <c r="F55" s="71">
        <f t="shared" si="0"/>
        <v>0</v>
      </c>
    </row>
    <row r="56" s="104" customFormat="1" ht="32.15" customHeight="1" spans="1:6">
      <c r="A56" s="136"/>
      <c r="B56" s="137" t="s">
        <v>137</v>
      </c>
      <c r="C56" s="70" t="s">
        <v>52</v>
      </c>
      <c r="D56" s="71">
        <v>4934.3</v>
      </c>
      <c r="E56" s="138"/>
      <c r="F56" s="71">
        <f t="shared" si="0"/>
        <v>0</v>
      </c>
    </row>
    <row r="57" s="104" customFormat="1" ht="22" customHeight="1" spans="1:6">
      <c r="A57" s="136"/>
      <c r="B57" s="137" t="s">
        <v>138</v>
      </c>
      <c r="C57" s="70" t="s">
        <v>52</v>
      </c>
      <c r="D57" s="71">
        <v>5865.3</v>
      </c>
      <c r="E57" s="138"/>
      <c r="F57" s="71">
        <f t="shared" si="0"/>
        <v>0</v>
      </c>
    </row>
    <row r="58" s="104" customFormat="1" ht="22" customHeight="1" spans="1:6">
      <c r="A58" s="136"/>
      <c r="B58" s="137" t="s">
        <v>139</v>
      </c>
      <c r="C58" s="70" t="s">
        <v>52</v>
      </c>
      <c r="D58" s="71">
        <v>5865.3</v>
      </c>
      <c r="E58" s="138"/>
      <c r="F58" s="71">
        <f t="shared" si="0"/>
        <v>0</v>
      </c>
    </row>
    <row r="59" s="104" customFormat="1" ht="22" customHeight="1" spans="1:6">
      <c r="A59" s="136"/>
      <c r="B59" s="137" t="s">
        <v>140</v>
      </c>
      <c r="C59" s="70" t="s">
        <v>52</v>
      </c>
      <c r="D59" s="71">
        <v>5865.3</v>
      </c>
      <c r="E59" s="138"/>
      <c r="F59" s="71">
        <f t="shared" si="0"/>
        <v>0</v>
      </c>
    </row>
    <row r="60" s="104" customFormat="1" ht="22" customHeight="1" spans="1:6">
      <c r="A60" s="136"/>
      <c r="B60" s="137" t="s">
        <v>141</v>
      </c>
      <c r="C60" s="70" t="s">
        <v>52</v>
      </c>
      <c r="D60" s="71">
        <v>5865.3</v>
      </c>
      <c r="E60" s="138"/>
      <c r="F60" s="71">
        <f t="shared" si="0"/>
        <v>0</v>
      </c>
    </row>
    <row r="61" s="104" customFormat="1" ht="35.15" customHeight="1" spans="1:6">
      <c r="A61" s="136"/>
      <c r="B61" s="137" t="s">
        <v>142</v>
      </c>
      <c r="C61" s="70" t="s">
        <v>52</v>
      </c>
      <c r="D61" s="71">
        <v>6330.8</v>
      </c>
      <c r="E61" s="138"/>
      <c r="F61" s="71">
        <f t="shared" si="0"/>
        <v>0</v>
      </c>
    </row>
    <row r="62" s="104" customFormat="1" ht="22" customHeight="1" spans="1:6">
      <c r="A62" s="136" t="s">
        <v>143</v>
      </c>
      <c r="B62" s="137" t="s">
        <v>144</v>
      </c>
      <c r="C62" s="70" t="s">
        <v>52</v>
      </c>
      <c r="D62" s="71">
        <v>11461.75</v>
      </c>
      <c r="E62" s="138"/>
      <c r="F62" s="71">
        <f t="shared" si="0"/>
        <v>0</v>
      </c>
    </row>
    <row r="63" s="104" customFormat="1" ht="22" customHeight="1" spans="1:6">
      <c r="A63" s="136" t="s">
        <v>126</v>
      </c>
      <c r="B63" s="137" t="s">
        <v>145</v>
      </c>
      <c r="C63" s="139" t="s">
        <v>115</v>
      </c>
      <c r="D63" s="71">
        <v>1900</v>
      </c>
      <c r="E63" s="138"/>
      <c r="F63" s="71">
        <f t="shared" si="0"/>
        <v>0</v>
      </c>
    </row>
    <row r="64" s="104" customFormat="1" ht="22" customHeight="1" spans="1:6">
      <c r="A64" s="140" t="s">
        <v>105</v>
      </c>
      <c r="B64" s="141" t="s">
        <v>146</v>
      </c>
      <c r="C64" s="142" t="s">
        <v>52</v>
      </c>
      <c r="D64" s="71">
        <v>280</v>
      </c>
      <c r="E64" s="143"/>
      <c r="F64" s="71">
        <f t="shared" si="0"/>
        <v>0</v>
      </c>
    </row>
    <row r="65" s="105" customFormat="1" ht="20.15" customHeight="1" spans="1:6">
      <c r="A65" s="144" t="s">
        <v>147</v>
      </c>
      <c r="B65" s="144"/>
      <c r="C65" s="144"/>
      <c r="D65" s="144"/>
      <c r="E65" s="144"/>
      <c r="F65" s="144"/>
    </row>
    <row r="66" s="104" customFormat="1" ht="33" customHeight="1" spans="1:6">
      <c r="A66" s="145" t="s">
        <v>130</v>
      </c>
      <c r="B66" s="135" t="s">
        <v>148</v>
      </c>
      <c r="C66" s="146" t="s">
        <v>52</v>
      </c>
      <c r="D66" s="71">
        <v>5072.05</v>
      </c>
      <c r="E66" s="147"/>
      <c r="F66" s="71">
        <f t="shared" ref="F66:F89" si="1">D66*E66</f>
        <v>0</v>
      </c>
    </row>
    <row r="67" s="104" customFormat="1" ht="22" customHeight="1" spans="1:6">
      <c r="A67" s="136" t="s">
        <v>149</v>
      </c>
      <c r="B67" s="137" t="s">
        <v>150</v>
      </c>
      <c r="C67" s="139" t="s">
        <v>52</v>
      </c>
      <c r="D67" s="71">
        <v>13034</v>
      </c>
      <c r="E67" s="138"/>
      <c r="F67" s="71">
        <f t="shared" si="1"/>
        <v>0</v>
      </c>
    </row>
    <row r="68" s="104" customFormat="1" ht="22" customHeight="1" spans="1:6">
      <c r="A68" s="136" t="s">
        <v>151</v>
      </c>
      <c r="B68" s="137" t="s">
        <v>152</v>
      </c>
      <c r="C68" s="139" t="s">
        <v>52</v>
      </c>
      <c r="D68" s="71">
        <v>10706.5</v>
      </c>
      <c r="E68" s="138"/>
      <c r="F68" s="71">
        <f t="shared" si="1"/>
        <v>0</v>
      </c>
    </row>
    <row r="69" s="104" customFormat="1" ht="22" customHeight="1" spans="1:6">
      <c r="A69" s="136" t="s">
        <v>153</v>
      </c>
      <c r="B69" s="137" t="s">
        <v>154</v>
      </c>
      <c r="C69" s="139" t="s">
        <v>52</v>
      </c>
      <c r="D69" s="71">
        <v>465.5</v>
      </c>
      <c r="E69" s="138"/>
      <c r="F69" s="71">
        <f t="shared" si="1"/>
        <v>0</v>
      </c>
    </row>
    <row r="70" s="104" customFormat="1" ht="22" customHeight="1" spans="1:6">
      <c r="A70" s="136"/>
      <c r="B70" s="137" t="s">
        <v>155</v>
      </c>
      <c r="C70" s="139" t="s">
        <v>52</v>
      </c>
      <c r="D70" s="71">
        <v>884.45</v>
      </c>
      <c r="E70" s="138"/>
      <c r="F70" s="71">
        <f t="shared" si="1"/>
        <v>0</v>
      </c>
    </row>
    <row r="71" s="104" customFormat="1" ht="22" customHeight="1" spans="1:6">
      <c r="A71" s="136"/>
      <c r="B71" s="137" t="s">
        <v>156</v>
      </c>
      <c r="C71" s="139" t="s">
        <v>52</v>
      </c>
      <c r="D71" s="71">
        <v>855</v>
      </c>
      <c r="E71" s="138"/>
      <c r="F71" s="71">
        <f t="shared" si="1"/>
        <v>0</v>
      </c>
    </row>
    <row r="72" s="104" customFormat="1" ht="22" customHeight="1" spans="1:6">
      <c r="A72" s="136" t="s">
        <v>157</v>
      </c>
      <c r="B72" s="137" t="s">
        <v>158</v>
      </c>
      <c r="C72" s="139" t="s">
        <v>52</v>
      </c>
      <c r="D72" s="71">
        <v>12274</v>
      </c>
      <c r="E72" s="138"/>
      <c r="F72" s="71">
        <f t="shared" si="1"/>
        <v>0</v>
      </c>
    </row>
    <row r="73" s="104" customFormat="1" ht="22" customHeight="1" spans="1:6">
      <c r="A73" s="136" t="s">
        <v>159</v>
      </c>
      <c r="B73" s="137" t="s">
        <v>160</v>
      </c>
      <c r="C73" s="139" t="s">
        <v>52</v>
      </c>
      <c r="D73" s="71">
        <v>5776</v>
      </c>
      <c r="E73" s="138"/>
      <c r="F73" s="71">
        <f t="shared" si="1"/>
        <v>0</v>
      </c>
    </row>
    <row r="74" s="104" customFormat="1" ht="22" customHeight="1" spans="1:6">
      <c r="A74" s="136" t="s">
        <v>161</v>
      </c>
      <c r="B74" s="137" t="s">
        <v>162</v>
      </c>
      <c r="C74" s="139" t="s">
        <v>163</v>
      </c>
      <c r="D74" s="71">
        <v>950</v>
      </c>
      <c r="E74" s="138"/>
      <c r="F74" s="71">
        <f t="shared" si="1"/>
        <v>0</v>
      </c>
    </row>
    <row r="75" s="104" customFormat="1" ht="32.15" customHeight="1" spans="1:6">
      <c r="A75" s="140" t="s">
        <v>105</v>
      </c>
      <c r="B75" s="141" t="s">
        <v>164</v>
      </c>
      <c r="C75" s="142" t="s">
        <v>52</v>
      </c>
      <c r="D75" s="71">
        <v>280</v>
      </c>
      <c r="E75" s="143"/>
      <c r="F75" s="71">
        <f t="shared" si="1"/>
        <v>0</v>
      </c>
    </row>
    <row r="76" s="106" customFormat="1" ht="20.15" customHeight="1" spans="1:6">
      <c r="A76" s="144" t="s">
        <v>165</v>
      </c>
      <c r="B76" s="144"/>
      <c r="C76" s="144"/>
      <c r="D76" s="144"/>
      <c r="E76" s="144"/>
      <c r="F76" s="144"/>
    </row>
    <row r="77" s="104" customFormat="1" ht="34" customHeight="1" spans="1:6">
      <c r="A77" s="145" t="s">
        <v>166</v>
      </c>
      <c r="B77" s="135" t="s">
        <v>167</v>
      </c>
      <c r="C77" s="146" t="s">
        <v>52</v>
      </c>
      <c r="D77" s="71">
        <v>4934.3</v>
      </c>
      <c r="E77" s="147"/>
      <c r="F77" s="71">
        <f t="shared" si="1"/>
        <v>0</v>
      </c>
    </row>
    <row r="78" s="104" customFormat="1" ht="44.15" customHeight="1" spans="1:6">
      <c r="A78" s="136" t="s">
        <v>168</v>
      </c>
      <c r="B78" s="137" t="s">
        <v>169</v>
      </c>
      <c r="C78" s="139" t="s">
        <v>52</v>
      </c>
      <c r="D78" s="71">
        <v>11916.8</v>
      </c>
      <c r="E78" s="138"/>
      <c r="F78" s="71">
        <f t="shared" si="1"/>
        <v>0</v>
      </c>
    </row>
    <row r="79" s="104" customFormat="1" ht="46" customHeight="1" spans="1:6">
      <c r="A79" s="136" t="s">
        <v>170</v>
      </c>
      <c r="B79" s="137" t="s">
        <v>171</v>
      </c>
      <c r="C79" s="139" t="s">
        <v>52</v>
      </c>
      <c r="D79" s="71">
        <v>11916.8</v>
      </c>
      <c r="E79" s="138"/>
      <c r="F79" s="71">
        <f t="shared" si="1"/>
        <v>0</v>
      </c>
    </row>
    <row r="80" s="104" customFormat="1" ht="39" customHeight="1" spans="1:6">
      <c r="A80" s="136" t="s">
        <v>172</v>
      </c>
      <c r="B80" s="137" t="s">
        <v>173</v>
      </c>
      <c r="C80" s="139" t="s">
        <v>52</v>
      </c>
      <c r="D80" s="71">
        <v>10799.6</v>
      </c>
      <c r="E80" s="138"/>
      <c r="F80" s="71">
        <f t="shared" si="1"/>
        <v>0</v>
      </c>
    </row>
    <row r="81" s="104" customFormat="1" ht="25" customHeight="1" spans="1:6">
      <c r="A81" s="136" t="s">
        <v>174</v>
      </c>
      <c r="B81" s="137" t="s">
        <v>175</v>
      </c>
      <c r="C81" s="139" t="s">
        <v>52</v>
      </c>
      <c r="D81" s="71">
        <v>10799.6</v>
      </c>
      <c r="E81" s="138"/>
      <c r="F81" s="71">
        <f t="shared" si="1"/>
        <v>0</v>
      </c>
    </row>
    <row r="82" s="104" customFormat="1" ht="37" customHeight="1" spans="1:6">
      <c r="A82" s="136" t="s">
        <v>176</v>
      </c>
      <c r="B82" s="137" t="s">
        <v>177</v>
      </c>
      <c r="C82" s="139" t="s">
        <v>52</v>
      </c>
      <c r="D82" s="71">
        <v>10799.6</v>
      </c>
      <c r="E82" s="138"/>
      <c r="F82" s="71">
        <f t="shared" si="1"/>
        <v>0</v>
      </c>
    </row>
    <row r="83" s="104" customFormat="1" ht="36" customHeight="1" spans="1:6">
      <c r="A83" s="136" t="s">
        <v>178</v>
      </c>
      <c r="B83" s="137" t="s">
        <v>179</v>
      </c>
      <c r="C83" s="139" t="s">
        <v>52</v>
      </c>
      <c r="D83" s="71">
        <v>10799.6</v>
      </c>
      <c r="E83" s="138"/>
      <c r="F83" s="71">
        <f t="shared" si="1"/>
        <v>0</v>
      </c>
    </row>
    <row r="84" s="104" customFormat="1" ht="32.15" customHeight="1" spans="1:6">
      <c r="A84" s="140" t="s">
        <v>180</v>
      </c>
      <c r="B84" s="141" t="s">
        <v>181</v>
      </c>
      <c r="C84" s="142" t="s">
        <v>52</v>
      </c>
      <c r="D84" s="71">
        <v>8937.6</v>
      </c>
      <c r="E84" s="143"/>
      <c r="F84" s="71">
        <f t="shared" si="1"/>
        <v>0</v>
      </c>
    </row>
    <row r="85" ht="20.15" customHeight="1" spans="1:6">
      <c r="A85" s="126" t="s">
        <v>182</v>
      </c>
      <c r="B85" s="126"/>
      <c r="C85" s="126"/>
      <c r="D85" s="126"/>
      <c r="E85" s="126"/>
      <c r="F85" s="126"/>
    </row>
    <row r="86" spans="1:6">
      <c r="A86" s="133" t="s">
        <v>183</v>
      </c>
      <c r="B86" s="134" t="s">
        <v>184</v>
      </c>
      <c r="C86" s="146" t="s">
        <v>107</v>
      </c>
      <c r="D86" s="71">
        <v>4282.6</v>
      </c>
      <c r="E86" s="82"/>
      <c r="F86" s="71">
        <f t="shared" si="1"/>
        <v>0</v>
      </c>
    </row>
    <row r="87" spans="1:6">
      <c r="A87" s="129"/>
      <c r="B87" s="84" t="s">
        <v>185</v>
      </c>
      <c r="C87" s="139" t="s">
        <v>107</v>
      </c>
      <c r="D87" s="71">
        <v>2839.55</v>
      </c>
      <c r="E87" s="72"/>
      <c r="F87" s="71">
        <f t="shared" si="1"/>
        <v>0</v>
      </c>
    </row>
    <row r="88" spans="1:6">
      <c r="A88" s="129"/>
      <c r="B88" s="84" t="s">
        <v>186</v>
      </c>
      <c r="C88" s="70" t="s">
        <v>52</v>
      </c>
      <c r="D88" s="71">
        <v>791.35</v>
      </c>
      <c r="E88" s="72"/>
      <c r="F88" s="71">
        <f t="shared" si="1"/>
        <v>0</v>
      </c>
    </row>
    <row r="89" spans="1:6">
      <c r="A89" s="132"/>
      <c r="B89" s="87" t="s">
        <v>187</v>
      </c>
      <c r="C89" s="77" t="s">
        <v>52</v>
      </c>
      <c r="D89" s="71">
        <v>1489.6</v>
      </c>
      <c r="E89" s="78"/>
      <c r="F89" s="71">
        <f t="shared" si="1"/>
        <v>0</v>
      </c>
    </row>
    <row r="90" ht="24" customHeight="1" spans="1:6">
      <c r="A90" s="125" t="s">
        <v>188</v>
      </c>
      <c r="B90" s="125"/>
      <c r="C90" s="125"/>
      <c r="D90" s="125"/>
      <c r="E90" s="125"/>
      <c r="F90" s="125"/>
    </row>
    <row r="91" ht="15.6" spans="1:6">
      <c r="A91" s="126" t="s">
        <v>189</v>
      </c>
      <c r="B91" s="126"/>
      <c r="C91" s="126"/>
      <c r="D91" s="126"/>
      <c r="E91" s="126"/>
      <c r="F91" s="126"/>
    </row>
    <row r="92" spans="1:6">
      <c r="A92" s="133" t="s">
        <v>190</v>
      </c>
      <c r="B92" s="134" t="s">
        <v>191</v>
      </c>
      <c r="C92" s="80" t="s">
        <v>115</v>
      </c>
      <c r="D92" s="71">
        <v>6982.5</v>
      </c>
      <c r="E92" s="82"/>
      <c r="F92" s="71">
        <f>D92*E92</f>
        <v>0</v>
      </c>
    </row>
    <row r="93" spans="1:6">
      <c r="A93" s="129" t="s">
        <v>192</v>
      </c>
      <c r="B93" s="84" t="s">
        <v>193</v>
      </c>
      <c r="C93" s="70" t="s">
        <v>60</v>
      </c>
      <c r="D93" s="71">
        <v>4468.8</v>
      </c>
      <c r="E93" s="72"/>
      <c r="F93" s="71">
        <f t="shared" ref="F93:F158" si="2">D93*E93</f>
        <v>0</v>
      </c>
    </row>
    <row r="94" spans="1:6">
      <c r="A94" s="129" t="s">
        <v>194</v>
      </c>
      <c r="B94" s="84" t="s">
        <v>195</v>
      </c>
      <c r="C94" s="70" t="s">
        <v>60</v>
      </c>
      <c r="D94" s="71">
        <v>2048.2</v>
      </c>
      <c r="E94" s="72"/>
      <c r="F94" s="71">
        <f t="shared" si="2"/>
        <v>0</v>
      </c>
    </row>
    <row r="95" spans="1:6">
      <c r="A95" s="129" t="s">
        <v>196</v>
      </c>
      <c r="B95" s="84" t="s">
        <v>197</v>
      </c>
      <c r="C95" s="70" t="s">
        <v>52</v>
      </c>
      <c r="D95" s="71">
        <v>1024.1</v>
      </c>
      <c r="E95" s="72"/>
      <c r="F95" s="71">
        <f t="shared" si="2"/>
        <v>0</v>
      </c>
    </row>
    <row r="96" spans="1:6">
      <c r="A96" s="129" t="s">
        <v>198</v>
      </c>
      <c r="B96" s="84" t="s">
        <v>199</v>
      </c>
      <c r="C96" s="70" t="s">
        <v>60</v>
      </c>
      <c r="D96" s="71">
        <v>1536.15</v>
      </c>
      <c r="E96" s="72"/>
      <c r="F96" s="71">
        <f t="shared" si="2"/>
        <v>0</v>
      </c>
    </row>
    <row r="97" spans="1:6">
      <c r="A97" s="129" t="s">
        <v>200</v>
      </c>
      <c r="B97" s="84" t="s">
        <v>201</v>
      </c>
      <c r="C97" s="70" t="s">
        <v>60</v>
      </c>
      <c r="D97" s="71">
        <v>1294.09</v>
      </c>
      <c r="E97" s="72"/>
      <c r="F97" s="71">
        <f t="shared" si="2"/>
        <v>0</v>
      </c>
    </row>
    <row r="98" spans="1:6">
      <c r="A98" s="129" t="s">
        <v>202</v>
      </c>
      <c r="B98" s="84" t="s">
        <v>203</v>
      </c>
      <c r="C98" s="70" t="s">
        <v>115</v>
      </c>
      <c r="D98" s="71">
        <v>5120.5</v>
      </c>
      <c r="E98" s="72"/>
      <c r="F98" s="71">
        <f t="shared" si="2"/>
        <v>0</v>
      </c>
    </row>
    <row r="99" spans="1:6">
      <c r="A99" s="129" t="s">
        <v>204</v>
      </c>
      <c r="B99" s="84" t="s">
        <v>205</v>
      </c>
      <c r="C99" s="70" t="s">
        <v>206</v>
      </c>
      <c r="D99" s="71">
        <v>3558.282</v>
      </c>
      <c r="E99" s="72"/>
      <c r="F99" s="71">
        <f t="shared" si="2"/>
        <v>0</v>
      </c>
    </row>
    <row r="100" spans="1:6">
      <c r="A100" s="129" t="s">
        <v>207</v>
      </c>
      <c r="B100" s="84" t="s">
        <v>208</v>
      </c>
      <c r="C100" s="70" t="s">
        <v>209</v>
      </c>
      <c r="D100" s="71">
        <v>605.15</v>
      </c>
      <c r="E100" s="72"/>
      <c r="F100" s="71">
        <f t="shared" si="2"/>
        <v>0</v>
      </c>
    </row>
    <row r="101" spans="1:6">
      <c r="A101" s="129"/>
      <c r="B101" s="84" t="s">
        <v>210</v>
      </c>
      <c r="C101" s="70" t="s">
        <v>209</v>
      </c>
      <c r="D101" s="71">
        <v>605.15</v>
      </c>
      <c r="E101" s="72"/>
      <c r="F101" s="71">
        <f t="shared" si="2"/>
        <v>0</v>
      </c>
    </row>
    <row r="102" spans="1:6">
      <c r="A102" s="129"/>
      <c r="B102" s="84" t="s">
        <v>211</v>
      </c>
      <c r="C102" s="70" t="s">
        <v>209</v>
      </c>
      <c r="D102" s="71">
        <v>1014.79</v>
      </c>
      <c r="E102" s="72"/>
      <c r="F102" s="71">
        <f t="shared" si="2"/>
        <v>0</v>
      </c>
    </row>
    <row r="103" spans="1:6">
      <c r="A103" s="129" t="s">
        <v>212</v>
      </c>
      <c r="B103" s="84" t="s">
        <v>213</v>
      </c>
      <c r="C103" s="70" t="s">
        <v>214</v>
      </c>
      <c r="D103" s="71">
        <v>195.51</v>
      </c>
      <c r="E103" s="72"/>
      <c r="F103" s="71">
        <f t="shared" si="2"/>
        <v>0</v>
      </c>
    </row>
    <row r="104" spans="1:6">
      <c r="A104" s="129"/>
      <c r="B104" s="84" t="s">
        <v>215</v>
      </c>
      <c r="C104" s="70" t="s">
        <v>214</v>
      </c>
      <c r="D104" s="71">
        <v>195.51</v>
      </c>
      <c r="E104" s="72"/>
      <c r="F104" s="71">
        <f t="shared" si="2"/>
        <v>0</v>
      </c>
    </row>
    <row r="105" spans="1:6">
      <c r="A105" s="129"/>
      <c r="B105" s="84" t="s">
        <v>216</v>
      </c>
      <c r="C105" s="70" t="s">
        <v>214</v>
      </c>
      <c r="D105" s="71">
        <v>400.33</v>
      </c>
      <c r="E105" s="72"/>
      <c r="F105" s="71">
        <f t="shared" si="2"/>
        <v>0</v>
      </c>
    </row>
    <row r="106" spans="1:6">
      <c r="A106" s="129"/>
      <c r="B106" s="84" t="s">
        <v>217</v>
      </c>
      <c r="C106" s="70" t="s">
        <v>214</v>
      </c>
      <c r="D106" s="71">
        <v>1014.79</v>
      </c>
      <c r="E106" s="72"/>
      <c r="F106" s="71">
        <f t="shared" si="2"/>
        <v>0</v>
      </c>
    </row>
    <row r="107" spans="1:6">
      <c r="A107" s="132"/>
      <c r="B107" s="87" t="s">
        <v>218</v>
      </c>
      <c r="C107" s="77" t="s">
        <v>214</v>
      </c>
      <c r="D107" s="71">
        <v>1517.53</v>
      </c>
      <c r="E107" s="78"/>
      <c r="F107" s="71">
        <f t="shared" si="2"/>
        <v>0</v>
      </c>
    </row>
    <row r="108" ht="15.6" spans="1:6">
      <c r="A108" s="126" t="s">
        <v>219</v>
      </c>
      <c r="B108" s="126"/>
      <c r="C108" s="126"/>
      <c r="D108" s="126"/>
      <c r="E108" s="126"/>
      <c r="F108" s="126"/>
    </row>
    <row r="109" spans="1:6">
      <c r="A109" s="133" t="s">
        <v>220</v>
      </c>
      <c r="B109" s="134" t="s">
        <v>221</v>
      </c>
      <c r="C109" s="80" t="s">
        <v>115</v>
      </c>
      <c r="D109" s="71">
        <v>1396.5</v>
      </c>
      <c r="E109" s="82"/>
      <c r="F109" s="71">
        <f t="shared" si="2"/>
        <v>0</v>
      </c>
    </row>
    <row r="110" spans="1:6">
      <c r="A110" s="129" t="s">
        <v>222</v>
      </c>
      <c r="B110" s="84" t="s">
        <v>223</v>
      </c>
      <c r="C110" s="70" t="s">
        <v>115</v>
      </c>
      <c r="D110" s="71">
        <v>7634.2</v>
      </c>
      <c r="E110" s="72"/>
      <c r="F110" s="71">
        <f t="shared" si="2"/>
        <v>0</v>
      </c>
    </row>
    <row r="111" ht="26.4" spans="1:6">
      <c r="A111" s="129" t="s">
        <v>224</v>
      </c>
      <c r="B111" s="84" t="s">
        <v>225</v>
      </c>
      <c r="C111" s="70" t="s">
        <v>115</v>
      </c>
      <c r="D111" s="71">
        <v>18620</v>
      </c>
      <c r="E111" s="72"/>
      <c r="F111" s="71">
        <f t="shared" si="2"/>
        <v>0</v>
      </c>
    </row>
    <row r="112" ht="26.4" spans="1:6">
      <c r="A112" s="129" t="s">
        <v>226</v>
      </c>
      <c r="B112" s="84" t="s">
        <v>227</v>
      </c>
      <c r="C112" s="70" t="s">
        <v>206</v>
      </c>
      <c r="D112" s="71">
        <v>11172</v>
      </c>
      <c r="E112" s="72"/>
      <c r="F112" s="71">
        <f t="shared" si="2"/>
        <v>0</v>
      </c>
    </row>
    <row r="113" ht="26.4" spans="1:6">
      <c r="A113" s="129" t="s">
        <v>228</v>
      </c>
      <c r="B113" s="84" t="s">
        <v>229</v>
      </c>
      <c r="C113" s="70" t="s">
        <v>214</v>
      </c>
      <c r="D113" s="71">
        <v>9403.1</v>
      </c>
      <c r="E113" s="72"/>
      <c r="F113" s="71">
        <f t="shared" si="2"/>
        <v>0</v>
      </c>
    </row>
    <row r="114" ht="26.4" spans="1:6">
      <c r="A114" s="129"/>
      <c r="B114" s="84" t="s">
        <v>230</v>
      </c>
      <c r="C114" s="70" t="s">
        <v>214</v>
      </c>
      <c r="D114" s="71">
        <v>9403.1</v>
      </c>
      <c r="E114" s="72"/>
      <c r="F114" s="71">
        <f t="shared" si="2"/>
        <v>0</v>
      </c>
    </row>
    <row r="115" ht="26.4" spans="1:6">
      <c r="A115" s="129"/>
      <c r="B115" s="84" t="s">
        <v>231</v>
      </c>
      <c r="C115" s="70" t="s">
        <v>214</v>
      </c>
      <c r="D115" s="71">
        <v>13685.7</v>
      </c>
      <c r="E115" s="72"/>
      <c r="F115" s="71">
        <f t="shared" si="2"/>
        <v>0</v>
      </c>
    </row>
    <row r="116" ht="26.4" spans="1:6">
      <c r="A116" s="129" t="s">
        <v>232</v>
      </c>
      <c r="B116" s="84" t="s">
        <v>233</v>
      </c>
      <c r="C116" s="70" t="s">
        <v>214</v>
      </c>
      <c r="D116" s="71">
        <v>11078.9</v>
      </c>
      <c r="E116" s="72"/>
      <c r="F116" s="71">
        <f t="shared" si="2"/>
        <v>0</v>
      </c>
    </row>
    <row r="117" spans="1:6">
      <c r="A117" s="129"/>
      <c r="B117" s="84" t="s">
        <v>234</v>
      </c>
      <c r="C117" s="70" t="s">
        <v>214</v>
      </c>
      <c r="D117" s="71">
        <v>10241</v>
      </c>
      <c r="E117" s="72"/>
      <c r="F117" s="71">
        <f t="shared" si="2"/>
        <v>0</v>
      </c>
    </row>
    <row r="118" spans="1:6">
      <c r="A118" s="129"/>
      <c r="B118" s="84" t="s">
        <v>235</v>
      </c>
      <c r="C118" s="70" t="s">
        <v>214</v>
      </c>
      <c r="D118" s="71">
        <v>12289.2</v>
      </c>
      <c r="E118" s="72"/>
      <c r="F118" s="71">
        <f t="shared" si="2"/>
        <v>0</v>
      </c>
    </row>
    <row r="119" spans="1:6">
      <c r="A119" s="129" t="s">
        <v>236</v>
      </c>
      <c r="B119" s="84" t="s">
        <v>237</v>
      </c>
      <c r="C119" s="70" t="s">
        <v>238</v>
      </c>
      <c r="D119" s="71">
        <v>744.8</v>
      </c>
      <c r="E119" s="72"/>
      <c r="F119" s="71">
        <f t="shared" si="2"/>
        <v>0</v>
      </c>
    </row>
    <row r="120" spans="1:6">
      <c r="A120" s="129"/>
      <c r="B120" s="84" t="s">
        <v>239</v>
      </c>
      <c r="C120" s="70" t="s">
        <v>238</v>
      </c>
      <c r="D120" s="71">
        <v>716.87</v>
      </c>
      <c r="E120" s="72"/>
      <c r="F120" s="71">
        <f t="shared" si="2"/>
        <v>0</v>
      </c>
    </row>
    <row r="121" spans="1:6">
      <c r="A121" s="129"/>
      <c r="B121" s="84" t="s">
        <v>240</v>
      </c>
      <c r="C121" s="70" t="s">
        <v>238</v>
      </c>
      <c r="D121" s="71">
        <v>716.87</v>
      </c>
      <c r="E121" s="72"/>
      <c r="F121" s="71">
        <f t="shared" si="2"/>
        <v>0</v>
      </c>
    </row>
    <row r="122" ht="26.4" spans="1:6">
      <c r="A122" s="129" t="s">
        <v>241</v>
      </c>
      <c r="B122" s="84" t="s">
        <v>242</v>
      </c>
      <c r="C122" s="70" t="s">
        <v>238</v>
      </c>
      <c r="D122" s="71">
        <v>279.3</v>
      </c>
      <c r="E122" s="72"/>
      <c r="F122" s="71">
        <f t="shared" si="2"/>
        <v>0</v>
      </c>
    </row>
    <row r="123" spans="1:6">
      <c r="A123" s="129"/>
      <c r="B123" s="84" t="s">
        <v>243</v>
      </c>
      <c r="C123" s="70" t="s">
        <v>238</v>
      </c>
      <c r="D123" s="71">
        <v>279.3</v>
      </c>
      <c r="E123" s="72"/>
      <c r="F123" s="71">
        <f t="shared" si="2"/>
        <v>0</v>
      </c>
    </row>
    <row r="124" spans="1:6">
      <c r="A124" s="129"/>
      <c r="B124" s="84" t="s">
        <v>244</v>
      </c>
      <c r="C124" s="70" t="s">
        <v>238</v>
      </c>
      <c r="D124" s="71">
        <v>279.3</v>
      </c>
      <c r="E124" s="72"/>
      <c r="F124" s="71">
        <f t="shared" si="2"/>
        <v>0</v>
      </c>
    </row>
    <row r="125" spans="1:6">
      <c r="A125" s="129"/>
      <c r="B125" s="84" t="s">
        <v>245</v>
      </c>
      <c r="C125" s="70" t="s">
        <v>238</v>
      </c>
      <c r="D125" s="71">
        <v>279.3</v>
      </c>
      <c r="E125" s="72"/>
      <c r="F125" s="71">
        <f t="shared" si="2"/>
        <v>0</v>
      </c>
    </row>
    <row r="126" ht="26.4" spans="1:6">
      <c r="A126" s="129" t="s">
        <v>246</v>
      </c>
      <c r="B126" s="84" t="s">
        <v>247</v>
      </c>
      <c r="C126" s="70" t="s">
        <v>238</v>
      </c>
      <c r="D126" s="71">
        <v>279.3</v>
      </c>
      <c r="E126" s="72"/>
      <c r="F126" s="71">
        <f t="shared" si="2"/>
        <v>0</v>
      </c>
    </row>
    <row r="127" ht="26.4" spans="1:6">
      <c r="A127" s="129"/>
      <c r="B127" s="84" t="s">
        <v>248</v>
      </c>
      <c r="C127" s="70" t="s">
        <v>238</v>
      </c>
      <c r="D127" s="71">
        <v>279.3</v>
      </c>
      <c r="E127" s="72"/>
      <c r="F127" s="71">
        <f t="shared" si="2"/>
        <v>0</v>
      </c>
    </row>
    <row r="128" ht="26.4" spans="1:6">
      <c r="A128" s="129"/>
      <c r="B128" s="84" t="s">
        <v>249</v>
      </c>
      <c r="C128" s="70" t="s">
        <v>238</v>
      </c>
      <c r="D128" s="71">
        <v>279.3</v>
      </c>
      <c r="E128" s="72"/>
      <c r="F128" s="71">
        <f t="shared" si="2"/>
        <v>0</v>
      </c>
    </row>
    <row r="129" spans="1:6">
      <c r="A129" s="129"/>
      <c r="B129" s="84" t="s">
        <v>250</v>
      </c>
      <c r="C129" s="70" t="s">
        <v>238</v>
      </c>
      <c r="D129" s="71">
        <v>279.3</v>
      </c>
      <c r="E129" s="72"/>
      <c r="F129" s="71">
        <f t="shared" si="2"/>
        <v>0</v>
      </c>
    </row>
    <row r="130" ht="26.4" spans="1:6">
      <c r="A130" s="129" t="s">
        <v>251</v>
      </c>
      <c r="B130" s="84" t="s">
        <v>252</v>
      </c>
      <c r="C130" s="70" t="s">
        <v>238</v>
      </c>
      <c r="D130" s="71">
        <v>213.75</v>
      </c>
      <c r="E130" s="72"/>
      <c r="F130" s="71">
        <f t="shared" si="2"/>
        <v>0</v>
      </c>
    </row>
    <row r="131" ht="26.4" spans="1:6">
      <c r="A131" s="129"/>
      <c r="B131" s="84" t="s">
        <v>253</v>
      </c>
      <c r="C131" s="70" t="s">
        <v>238</v>
      </c>
      <c r="D131" s="71">
        <v>213.75</v>
      </c>
      <c r="E131" s="72"/>
      <c r="F131" s="71">
        <f t="shared" si="2"/>
        <v>0</v>
      </c>
    </row>
    <row r="132" spans="1:6">
      <c r="A132" s="129"/>
      <c r="B132" s="84" t="s">
        <v>254</v>
      </c>
      <c r="C132" s="70" t="s">
        <v>238</v>
      </c>
      <c r="D132" s="71">
        <v>214.13</v>
      </c>
      <c r="E132" s="72"/>
      <c r="F132" s="71">
        <f t="shared" si="2"/>
        <v>0</v>
      </c>
    </row>
    <row r="133" ht="26.4" spans="1:6">
      <c r="A133" s="129"/>
      <c r="B133" s="84" t="s">
        <v>255</v>
      </c>
      <c r="C133" s="70" t="s">
        <v>238</v>
      </c>
      <c r="D133" s="71">
        <v>213.75</v>
      </c>
      <c r="E133" s="72"/>
      <c r="F133" s="71">
        <f t="shared" si="2"/>
        <v>0</v>
      </c>
    </row>
    <row r="134" ht="26.4" spans="1:6">
      <c r="A134" s="129" t="s">
        <v>256</v>
      </c>
      <c r="B134" s="84" t="s">
        <v>257</v>
      </c>
      <c r="C134" s="70" t="s">
        <v>238</v>
      </c>
      <c r="D134" s="71">
        <v>213.75</v>
      </c>
      <c r="E134" s="72"/>
      <c r="F134" s="71">
        <f t="shared" si="2"/>
        <v>0</v>
      </c>
    </row>
    <row r="135" ht="26.4" spans="1:6">
      <c r="A135" s="129"/>
      <c r="B135" s="84" t="s">
        <v>258</v>
      </c>
      <c r="C135" s="70" t="s">
        <v>238</v>
      </c>
      <c r="D135" s="71">
        <v>213.75</v>
      </c>
      <c r="E135" s="72"/>
      <c r="F135" s="71">
        <f t="shared" si="2"/>
        <v>0</v>
      </c>
    </row>
    <row r="136" ht="26.4" spans="1:6">
      <c r="A136" s="129"/>
      <c r="B136" s="84" t="s">
        <v>259</v>
      </c>
      <c r="C136" s="70" t="s">
        <v>238</v>
      </c>
      <c r="D136" s="71">
        <v>214.13</v>
      </c>
      <c r="E136" s="72"/>
      <c r="F136" s="71">
        <f t="shared" si="2"/>
        <v>0</v>
      </c>
    </row>
    <row r="137" spans="1:6">
      <c r="A137" s="129" t="s">
        <v>260</v>
      </c>
      <c r="B137" s="84" t="s">
        <v>261</v>
      </c>
      <c r="C137" s="70" t="s">
        <v>238</v>
      </c>
      <c r="D137" s="71">
        <v>214.13</v>
      </c>
      <c r="E137" s="72"/>
      <c r="F137" s="71">
        <f t="shared" si="2"/>
        <v>0</v>
      </c>
    </row>
    <row r="138" spans="1:6">
      <c r="A138" s="129"/>
      <c r="B138" s="84" t="s">
        <v>262</v>
      </c>
      <c r="C138" s="70" t="s">
        <v>238</v>
      </c>
      <c r="D138" s="71">
        <v>214.13</v>
      </c>
      <c r="E138" s="72"/>
      <c r="F138" s="71">
        <f t="shared" si="2"/>
        <v>0</v>
      </c>
    </row>
    <row r="139" ht="26.4" spans="1:6">
      <c r="A139" s="129"/>
      <c r="B139" s="84" t="s">
        <v>263</v>
      </c>
      <c r="C139" s="70" t="s">
        <v>238</v>
      </c>
      <c r="D139" s="71">
        <v>214.13</v>
      </c>
      <c r="E139" s="72"/>
      <c r="F139" s="71">
        <f t="shared" si="2"/>
        <v>0</v>
      </c>
    </row>
    <row r="140" spans="1:6">
      <c r="A140" s="129" t="s">
        <v>264</v>
      </c>
      <c r="B140" s="84" t="s">
        <v>265</v>
      </c>
      <c r="C140" s="70" t="s">
        <v>115</v>
      </c>
      <c r="D140" s="71">
        <v>4003.3</v>
      </c>
      <c r="E140" s="72"/>
      <c r="F140" s="71">
        <f t="shared" si="2"/>
        <v>0</v>
      </c>
    </row>
    <row r="141" spans="1:6">
      <c r="A141" s="129" t="s">
        <v>266</v>
      </c>
      <c r="B141" s="84" t="s">
        <v>267</v>
      </c>
      <c r="C141" s="70" t="s">
        <v>206</v>
      </c>
      <c r="D141" s="71">
        <v>3072.3</v>
      </c>
      <c r="E141" s="72"/>
      <c r="F141" s="71">
        <f t="shared" si="2"/>
        <v>0</v>
      </c>
    </row>
    <row r="142" ht="39.6" spans="1:6">
      <c r="A142" s="129" t="s">
        <v>268</v>
      </c>
      <c r="B142" s="84" t="s">
        <v>269</v>
      </c>
      <c r="C142" s="70" t="s">
        <v>115</v>
      </c>
      <c r="D142" s="71">
        <v>13313.3</v>
      </c>
      <c r="E142" s="72"/>
      <c r="F142" s="71">
        <f t="shared" si="2"/>
        <v>0</v>
      </c>
    </row>
    <row r="143" ht="26.4" spans="1:6">
      <c r="A143" s="129" t="s">
        <v>270</v>
      </c>
      <c r="B143" s="84" t="s">
        <v>271</v>
      </c>
      <c r="C143" s="70" t="s">
        <v>272</v>
      </c>
      <c r="D143" s="71">
        <v>0</v>
      </c>
      <c r="E143" s="72"/>
      <c r="F143" s="71">
        <f t="shared" si="2"/>
        <v>0</v>
      </c>
    </row>
    <row r="144" spans="1:6">
      <c r="A144" s="129" t="s">
        <v>273</v>
      </c>
      <c r="B144" s="84" t="s">
        <v>274</v>
      </c>
      <c r="C144" s="70" t="s">
        <v>272</v>
      </c>
      <c r="D144" s="71">
        <v>0</v>
      </c>
      <c r="E144" s="72"/>
      <c r="F144" s="71">
        <f t="shared" si="2"/>
        <v>0</v>
      </c>
    </row>
    <row r="145" ht="26.4" spans="1:6">
      <c r="A145" s="129"/>
      <c r="B145" s="84" t="s">
        <v>275</v>
      </c>
      <c r="C145" s="70" t="s">
        <v>272</v>
      </c>
      <c r="D145" s="71">
        <v>5120.5</v>
      </c>
      <c r="E145" s="72"/>
      <c r="F145" s="71">
        <f t="shared" si="2"/>
        <v>0</v>
      </c>
    </row>
    <row r="146" spans="1:6">
      <c r="A146" s="129"/>
      <c r="B146" s="84" t="s">
        <v>276</v>
      </c>
      <c r="C146" s="70" t="s">
        <v>115</v>
      </c>
      <c r="D146" s="71">
        <v>4655</v>
      </c>
      <c r="E146" s="72"/>
      <c r="F146" s="71">
        <f t="shared" si="2"/>
        <v>0</v>
      </c>
    </row>
    <row r="147" spans="1:6">
      <c r="A147" s="129" t="s">
        <v>277</v>
      </c>
      <c r="B147" s="84" t="s">
        <v>278</v>
      </c>
      <c r="C147" s="70" t="s">
        <v>272</v>
      </c>
      <c r="D147" s="71">
        <v>4465</v>
      </c>
      <c r="E147" s="72"/>
      <c r="F147" s="71">
        <f t="shared" si="2"/>
        <v>0</v>
      </c>
    </row>
    <row r="148" ht="26.4" spans="1:6">
      <c r="A148" s="129" t="s">
        <v>279</v>
      </c>
      <c r="B148" s="84" t="s">
        <v>280</v>
      </c>
      <c r="C148" s="70" t="s">
        <v>115</v>
      </c>
      <c r="D148" s="71">
        <v>7261.8</v>
      </c>
      <c r="E148" s="72"/>
      <c r="F148" s="71">
        <f t="shared" si="2"/>
        <v>0</v>
      </c>
    </row>
    <row r="149" spans="1:6">
      <c r="A149" s="129" t="s">
        <v>281</v>
      </c>
      <c r="B149" s="84" t="s">
        <v>282</v>
      </c>
      <c r="C149" s="70" t="s">
        <v>206</v>
      </c>
      <c r="D149" s="71">
        <v>475</v>
      </c>
      <c r="E149" s="72"/>
      <c r="F149" s="71">
        <f t="shared" si="2"/>
        <v>0</v>
      </c>
    </row>
    <row r="150" ht="26.4" spans="1:6">
      <c r="A150" s="129" t="s">
        <v>283</v>
      </c>
      <c r="B150" s="84" t="s">
        <v>284</v>
      </c>
      <c r="C150" s="70" t="s">
        <v>115</v>
      </c>
      <c r="D150" s="71">
        <v>5120.5</v>
      </c>
      <c r="E150" s="72"/>
      <c r="F150" s="71">
        <f t="shared" si="2"/>
        <v>0</v>
      </c>
    </row>
    <row r="151" spans="1:6">
      <c r="A151" s="129" t="s">
        <v>285</v>
      </c>
      <c r="B151" s="84" t="s">
        <v>286</v>
      </c>
      <c r="C151" s="70" t="s">
        <v>115</v>
      </c>
      <c r="D151" s="71">
        <v>4468.8</v>
      </c>
      <c r="E151" s="72"/>
      <c r="F151" s="71">
        <f t="shared" si="2"/>
        <v>0</v>
      </c>
    </row>
    <row r="152" spans="1:6">
      <c r="A152" s="132" t="s">
        <v>287</v>
      </c>
      <c r="B152" s="87" t="s">
        <v>288</v>
      </c>
      <c r="C152" s="77" t="s">
        <v>52</v>
      </c>
      <c r="D152" s="71">
        <v>0</v>
      </c>
      <c r="E152" s="78"/>
      <c r="F152" s="71">
        <f t="shared" si="2"/>
        <v>0</v>
      </c>
    </row>
    <row r="153" ht="15.6" spans="1:6">
      <c r="A153" s="126" t="s">
        <v>289</v>
      </c>
      <c r="B153" s="126"/>
      <c r="C153" s="126"/>
      <c r="D153" s="126"/>
      <c r="E153" s="126"/>
      <c r="F153" s="126"/>
    </row>
    <row r="154" spans="1:6">
      <c r="A154" s="133" t="s">
        <v>290</v>
      </c>
      <c r="B154" s="134" t="s">
        <v>291</v>
      </c>
      <c r="C154" s="80" t="s">
        <v>206</v>
      </c>
      <c r="D154" s="71">
        <v>105</v>
      </c>
      <c r="E154" s="82"/>
      <c r="F154" s="71">
        <f t="shared" si="2"/>
        <v>0</v>
      </c>
    </row>
    <row r="155" spans="1:6">
      <c r="A155" s="129" t="s">
        <v>292</v>
      </c>
      <c r="B155" s="84" t="s">
        <v>293</v>
      </c>
      <c r="C155" s="70" t="s">
        <v>294</v>
      </c>
      <c r="D155" s="71">
        <v>7700</v>
      </c>
      <c r="E155" s="72"/>
      <c r="F155" s="71">
        <f t="shared" si="2"/>
        <v>0</v>
      </c>
    </row>
    <row r="156" spans="1:6">
      <c r="A156" s="132" t="s">
        <v>295</v>
      </c>
      <c r="B156" s="87" t="s">
        <v>296</v>
      </c>
      <c r="C156" s="77" t="s">
        <v>297</v>
      </c>
      <c r="D156" s="71">
        <v>299</v>
      </c>
      <c r="E156" s="78"/>
      <c r="F156" s="71">
        <f t="shared" si="2"/>
        <v>0</v>
      </c>
    </row>
    <row r="157" ht="15.6" spans="1:6">
      <c r="A157" s="126" t="s">
        <v>298</v>
      </c>
      <c r="B157" s="126"/>
      <c r="C157" s="126"/>
      <c r="D157" s="126"/>
      <c r="E157" s="126"/>
      <c r="F157" s="126"/>
    </row>
    <row r="158" spans="1:6">
      <c r="A158" s="133" t="s">
        <v>299</v>
      </c>
      <c r="B158" s="134" t="s">
        <v>300</v>
      </c>
      <c r="C158" s="80" t="s">
        <v>52</v>
      </c>
      <c r="D158" s="71">
        <v>2327.5</v>
      </c>
      <c r="E158" s="82"/>
      <c r="F158" s="71">
        <f t="shared" si="2"/>
        <v>0</v>
      </c>
    </row>
    <row r="159" spans="1:6">
      <c r="A159" s="129" t="s">
        <v>301</v>
      </c>
      <c r="B159" s="84" t="s">
        <v>302</v>
      </c>
      <c r="C159" s="70" t="s">
        <v>52</v>
      </c>
      <c r="D159" s="71">
        <v>1396.5</v>
      </c>
      <c r="E159" s="72"/>
      <c r="F159" s="71">
        <f t="shared" ref="F159:F174" si="3">D159*E159</f>
        <v>0</v>
      </c>
    </row>
    <row r="160" spans="1:6">
      <c r="A160" s="129" t="s">
        <v>303</v>
      </c>
      <c r="B160" s="84" t="s">
        <v>304</v>
      </c>
      <c r="C160" s="70" t="s">
        <v>52</v>
      </c>
      <c r="D160" s="71">
        <v>605.15</v>
      </c>
      <c r="E160" s="72"/>
      <c r="F160" s="71">
        <f t="shared" si="3"/>
        <v>0</v>
      </c>
    </row>
    <row r="161" spans="1:6">
      <c r="A161" s="129" t="s">
        <v>305</v>
      </c>
      <c r="B161" s="84" t="s">
        <v>306</v>
      </c>
      <c r="C161" s="70" t="s">
        <v>115</v>
      </c>
      <c r="D161" s="71">
        <v>931</v>
      </c>
      <c r="E161" s="72"/>
      <c r="F161" s="71">
        <f t="shared" si="3"/>
        <v>0</v>
      </c>
    </row>
    <row r="162" spans="1:6">
      <c r="A162" s="129" t="s">
        <v>307</v>
      </c>
      <c r="B162" s="84" t="s">
        <v>308</v>
      </c>
      <c r="C162" s="70" t="s">
        <v>163</v>
      </c>
      <c r="D162" s="71">
        <v>1768.9</v>
      </c>
      <c r="E162" s="72"/>
      <c r="F162" s="71">
        <f t="shared" si="3"/>
        <v>0</v>
      </c>
    </row>
    <row r="163" spans="1:6">
      <c r="A163" s="129" t="s">
        <v>309</v>
      </c>
      <c r="B163" s="84" t="s">
        <v>310</v>
      </c>
      <c r="C163" s="70" t="s">
        <v>163</v>
      </c>
      <c r="D163" s="71">
        <v>1303.4</v>
      </c>
      <c r="E163" s="72"/>
      <c r="F163" s="71">
        <f t="shared" si="3"/>
        <v>0</v>
      </c>
    </row>
    <row r="164" spans="1:6">
      <c r="A164" s="129" t="s">
        <v>311</v>
      </c>
      <c r="B164" s="84"/>
      <c r="C164" s="70" t="s">
        <v>52</v>
      </c>
      <c r="D164" s="71">
        <v>0</v>
      </c>
      <c r="E164" s="72"/>
      <c r="F164" s="71">
        <f t="shared" si="3"/>
        <v>0</v>
      </c>
    </row>
    <row r="165" spans="1:6">
      <c r="A165" s="129" t="s">
        <v>105</v>
      </c>
      <c r="B165" s="84"/>
      <c r="C165" s="70" t="s">
        <v>163</v>
      </c>
      <c r="D165" s="71">
        <v>280</v>
      </c>
      <c r="E165" s="72"/>
      <c r="F165" s="71">
        <f t="shared" si="3"/>
        <v>0</v>
      </c>
    </row>
    <row r="166" spans="1:6">
      <c r="A166" s="129" t="s">
        <v>312</v>
      </c>
      <c r="B166" s="84" t="s">
        <v>313</v>
      </c>
      <c r="C166" s="70" t="s">
        <v>52</v>
      </c>
      <c r="D166" s="71">
        <v>3724</v>
      </c>
      <c r="E166" s="72"/>
      <c r="F166" s="71">
        <f t="shared" si="3"/>
        <v>0</v>
      </c>
    </row>
    <row r="167" spans="1:6">
      <c r="A167" s="132" t="s">
        <v>314</v>
      </c>
      <c r="B167" s="87" t="s">
        <v>315</v>
      </c>
      <c r="C167" s="77" t="s">
        <v>52</v>
      </c>
      <c r="D167" s="71">
        <v>2099.405</v>
      </c>
      <c r="E167" s="78"/>
      <c r="F167" s="71">
        <f t="shared" si="3"/>
        <v>0</v>
      </c>
    </row>
    <row r="168" ht="15.6" spans="1:6">
      <c r="A168" s="126" t="s">
        <v>316</v>
      </c>
      <c r="B168" s="126"/>
      <c r="C168" s="126"/>
      <c r="D168" s="126"/>
      <c r="E168" s="126"/>
      <c r="F168" s="126"/>
    </row>
    <row r="169" spans="1:6">
      <c r="A169" s="133" t="s">
        <v>317</v>
      </c>
      <c r="B169" s="134" t="s">
        <v>318</v>
      </c>
      <c r="C169" s="80" t="s">
        <v>238</v>
      </c>
      <c r="D169" s="71">
        <v>330</v>
      </c>
      <c r="E169" s="82"/>
      <c r="F169" s="71">
        <f t="shared" si="3"/>
        <v>0</v>
      </c>
    </row>
    <row r="170" ht="26.4" spans="1:6">
      <c r="A170" s="129" t="s">
        <v>319</v>
      </c>
      <c r="B170" s="84" t="s">
        <v>320</v>
      </c>
      <c r="C170" s="70" t="s">
        <v>238</v>
      </c>
      <c r="D170" s="71">
        <v>323.4</v>
      </c>
      <c r="E170" s="72"/>
      <c r="F170" s="71">
        <f t="shared" si="3"/>
        <v>0</v>
      </c>
    </row>
    <row r="171" spans="1:6">
      <c r="A171" s="129"/>
      <c r="B171" s="84" t="s">
        <v>321</v>
      </c>
      <c r="C171" s="70" t="s">
        <v>238</v>
      </c>
      <c r="D171" s="71">
        <v>295.96</v>
      </c>
      <c r="E171" s="72"/>
      <c r="F171" s="71">
        <f t="shared" si="3"/>
        <v>0</v>
      </c>
    </row>
    <row r="172" spans="1:6">
      <c r="A172" s="129" t="s">
        <v>322</v>
      </c>
      <c r="B172" s="84" t="s">
        <v>323</v>
      </c>
      <c r="C172" s="70" t="s">
        <v>163</v>
      </c>
      <c r="D172" s="71">
        <v>2048.2</v>
      </c>
      <c r="E172" s="72"/>
      <c r="F172" s="71">
        <f t="shared" si="3"/>
        <v>0</v>
      </c>
    </row>
    <row r="173" spans="1:6">
      <c r="A173" s="129"/>
      <c r="B173" s="84" t="s">
        <v>324</v>
      </c>
      <c r="C173" s="70" t="s">
        <v>238</v>
      </c>
      <c r="D173" s="71">
        <v>283.22</v>
      </c>
      <c r="E173" s="72"/>
      <c r="F173" s="71">
        <f t="shared" si="3"/>
        <v>0</v>
      </c>
    </row>
    <row r="174" spans="1:6">
      <c r="A174" s="132"/>
      <c r="B174" s="87" t="s">
        <v>325</v>
      </c>
      <c r="C174" s="77" t="s">
        <v>238</v>
      </c>
      <c r="D174" s="71">
        <v>255.78</v>
      </c>
      <c r="E174" s="78"/>
      <c r="F174" s="71">
        <f t="shared" si="3"/>
        <v>0</v>
      </c>
    </row>
    <row r="175" ht="20.4" spans="1:6">
      <c r="A175" s="148" t="s">
        <v>326</v>
      </c>
      <c r="B175" s="148"/>
      <c r="C175" s="148"/>
      <c r="D175" s="148"/>
      <c r="E175" s="148"/>
      <c r="F175" s="148"/>
    </row>
    <row r="176" ht="15.6" spans="1:6">
      <c r="A176" s="126" t="s">
        <v>327</v>
      </c>
      <c r="B176" s="126"/>
      <c r="C176" s="126"/>
      <c r="D176" s="126"/>
      <c r="E176" s="126"/>
      <c r="F176" s="126"/>
    </row>
    <row r="177" spans="1:6">
      <c r="A177" s="133" t="s">
        <v>328</v>
      </c>
      <c r="B177" s="134" t="s">
        <v>329</v>
      </c>
      <c r="C177" s="80" t="s">
        <v>330</v>
      </c>
      <c r="D177" s="71">
        <v>3674.6</v>
      </c>
      <c r="E177" s="82"/>
      <c r="F177" s="71">
        <f t="shared" ref="F177:F240" si="4">D177*E177</f>
        <v>0</v>
      </c>
    </row>
    <row r="178" spans="1:6">
      <c r="A178" s="129" t="s">
        <v>331</v>
      </c>
      <c r="B178" s="84" t="s">
        <v>332</v>
      </c>
      <c r="C178" s="70" t="s">
        <v>330</v>
      </c>
      <c r="D178" s="71">
        <v>4370.95</v>
      </c>
      <c r="E178" s="72"/>
      <c r="F178" s="71">
        <f t="shared" si="4"/>
        <v>0</v>
      </c>
    </row>
    <row r="179" spans="1:6">
      <c r="A179" s="129" t="s">
        <v>333</v>
      </c>
      <c r="B179" s="84" t="s">
        <v>334</v>
      </c>
      <c r="C179" s="70" t="s">
        <v>330</v>
      </c>
      <c r="D179" s="71">
        <v>2474.75</v>
      </c>
      <c r="E179" s="72"/>
      <c r="F179" s="71">
        <f t="shared" si="4"/>
        <v>0</v>
      </c>
    </row>
    <row r="180" spans="1:6">
      <c r="A180" s="129" t="s">
        <v>335</v>
      </c>
      <c r="B180" s="84" t="s">
        <v>336</v>
      </c>
      <c r="C180" s="70" t="s">
        <v>330</v>
      </c>
      <c r="D180" s="71">
        <v>1567.5</v>
      </c>
      <c r="E180" s="72"/>
      <c r="F180" s="71">
        <f t="shared" si="4"/>
        <v>0</v>
      </c>
    </row>
    <row r="181" spans="1:6">
      <c r="A181" s="129" t="s">
        <v>337</v>
      </c>
      <c r="B181" s="84" t="s">
        <v>338</v>
      </c>
      <c r="C181" s="70" t="s">
        <v>330</v>
      </c>
      <c r="D181" s="71">
        <v>1567.5</v>
      </c>
      <c r="E181" s="72"/>
      <c r="F181" s="71">
        <f t="shared" si="4"/>
        <v>0</v>
      </c>
    </row>
    <row r="182" spans="1:6">
      <c r="A182" s="129" t="s">
        <v>339</v>
      </c>
      <c r="B182" s="84" t="s">
        <v>340</v>
      </c>
      <c r="C182" s="70" t="s">
        <v>330</v>
      </c>
      <c r="D182" s="71">
        <v>1567.5</v>
      </c>
      <c r="E182" s="72"/>
      <c r="F182" s="71">
        <f t="shared" si="4"/>
        <v>0</v>
      </c>
    </row>
    <row r="183" spans="1:6">
      <c r="A183" s="129" t="s">
        <v>341</v>
      </c>
      <c r="B183" s="84" t="s">
        <v>342</v>
      </c>
      <c r="C183" s="70" t="s">
        <v>330</v>
      </c>
      <c r="D183" s="71">
        <v>989.9</v>
      </c>
      <c r="E183" s="72"/>
      <c r="F183" s="71">
        <f t="shared" si="4"/>
        <v>0</v>
      </c>
    </row>
    <row r="184" spans="1:6">
      <c r="A184" s="132" t="s">
        <v>343</v>
      </c>
      <c r="B184" s="87" t="s">
        <v>344</v>
      </c>
      <c r="C184" s="77" t="s">
        <v>330</v>
      </c>
      <c r="D184" s="71">
        <v>475</v>
      </c>
      <c r="E184" s="78"/>
      <c r="F184" s="71">
        <f t="shared" si="4"/>
        <v>0</v>
      </c>
    </row>
    <row r="185" ht="15.6" spans="1:6">
      <c r="A185" s="126" t="s">
        <v>345</v>
      </c>
      <c r="B185" s="126"/>
      <c r="C185" s="126"/>
      <c r="D185" s="126"/>
      <c r="E185" s="126"/>
      <c r="F185" s="126"/>
    </row>
    <row r="186" spans="1:6">
      <c r="A186" s="133" t="s">
        <v>346</v>
      </c>
      <c r="B186" s="134" t="s">
        <v>347</v>
      </c>
      <c r="C186" s="80" t="s">
        <v>348</v>
      </c>
      <c r="D186" s="71">
        <v>2090</v>
      </c>
      <c r="E186" s="82"/>
      <c r="F186" s="71">
        <f t="shared" si="4"/>
        <v>0</v>
      </c>
    </row>
    <row r="187" spans="1:6">
      <c r="A187" s="129" t="s">
        <v>349</v>
      </c>
      <c r="B187" s="84" t="s">
        <v>350</v>
      </c>
      <c r="C187" s="70" t="s">
        <v>348</v>
      </c>
      <c r="D187" s="71">
        <v>1425</v>
      </c>
      <c r="E187" s="72"/>
      <c r="F187" s="71">
        <f t="shared" si="4"/>
        <v>0</v>
      </c>
    </row>
    <row r="188" spans="1:6">
      <c r="A188" s="129" t="s">
        <v>351</v>
      </c>
      <c r="B188" s="84" t="s">
        <v>352</v>
      </c>
      <c r="C188" s="70" t="s">
        <v>348</v>
      </c>
      <c r="D188" s="71">
        <v>2375</v>
      </c>
      <c r="E188" s="72"/>
      <c r="F188" s="71">
        <f t="shared" si="4"/>
        <v>0</v>
      </c>
    </row>
    <row r="189" spans="1:6">
      <c r="A189" s="129" t="s">
        <v>353</v>
      </c>
      <c r="B189" s="84" t="s">
        <v>354</v>
      </c>
      <c r="C189" s="70" t="s">
        <v>348</v>
      </c>
      <c r="D189" s="71">
        <v>2185</v>
      </c>
      <c r="E189" s="72"/>
      <c r="F189" s="71">
        <f t="shared" si="4"/>
        <v>0</v>
      </c>
    </row>
    <row r="190" spans="1:6">
      <c r="A190" s="129" t="s">
        <v>355</v>
      </c>
      <c r="B190" s="84" t="s">
        <v>356</v>
      </c>
      <c r="C190" s="70" t="s">
        <v>348</v>
      </c>
      <c r="D190" s="71">
        <v>440.8</v>
      </c>
      <c r="E190" s="72"/>
      <c r="F190" s="71">
        <f t="shared" si="4"/>
        <v>0</v>
      </c>
    </row>
    <row r="191" spans="1:6">
      <c r="A191" s="129" t="s">
        <v>357</v>
      </c>
      <c r="B191" s="84" t="s">
        <v>358</v>
      </c>
      <c r="C191" s="70" t="s">
        <v>348</v>
      </c>
      <c r="D191" s="71">
        <v>1789.8</v>
      </c>
      <c r="E191" s="72"/>
      <c r="F191" s="71">
        <f t="shared" si="4"/>
        <v>0</v>
      </c>
    </row>
    <row r="192" spans="1:6">
      <c r="A192" s="129" t="s">
        <v>359</v>
      </c>
      <c r="B192" s="84" t="s">
        <v>360</v>
      </c>
      <c r="C192" s="70" t="s">
        <v>348</v>
      </c>
      <c r="D192" s="71">
        <v>1809.75</v>
      </c>
      <c r="E192" s="72"/>
      <c r="F192" s="71">
        <f t="shared" si="4"/>
        <v>0</v>
      </c>
    </row>
    <row r="193" spans="1:6">
      <c r="A193" s="132" t="s">
        <v>361</v>
      </c>
      <c r="B193" s="87" t="s">
        <v>362</v>
      </c>
      <c r="C193" s="77" t="s">
        <v>348</v>
      </c>
      <c r="D193" s="71">
        <v>209</v>
      </c>
      <c r="E193" s="78"/>
      <c r="F193" s="71">
        <f t="shared" si="4"/>
        <v>0</v>
      </c>
    </row>
    <row r="194" ht="15.6" spans="1:6">
      <c r="A194" s="126" t="s">
        <v>363</v>
      </c>
      <c r="B194" s="126"/>
      <c r="C194" s="126"/>
      <c r="D194" s="126"/>
      <c r="E194" s="126"/>
      <c r="F194" s="126"/>
    </row>
    <row r="195" spans="1:6">
      <c r="A195" s="133" t="s">
        <v>364</v>
      </c>
      <c r="B195" s="134" t="s">
        <v>365</v>
      </c>
      <c r="C195" s="80" t="s">
        <v>125</v>
      </c>
      <c r="D195" s="71">
        <v>2000</v>
      </c>
      <c r="E195" s="82"/>
      <c r="F195" s="71">
        <f t="shared" si="4"/>
        <v>0</v>
      </c>
    </row>
    <row r="196" spans="1:6">
      <c r="A196" s="129"/>
      <c r="B196" s="84" t="s">
        <v>366</v>
      </c>
      <c r="C196" s="70" t="s">
        <v>125</v>
      </c>
      <c r="D196" s="71">
        <v>3300</v>
      </c>
      <c r="E196" s="72"/>
      <c r="F196" s="71">
        <f t="shared" si="4"/>
        <v>0</v>
      </c>
    </row>
    <row r="197" spans="1:6">
      <c r="A197" s="129"/>
      <c r="B197" s="84" t="s">
        <v>367</v>
      </c>
      <c r="C197" s="70" t="s">
        <v>125</v>
      </c>
      <c r="D197" s="71">
        <v>500</v>
      </c>
      <c r="E197" s="72"/>
      <c r="F197" s="71">
        <f t="shared" si="4"/>
        <v>0</v>
      </c>
    </row>
    <row r="198" spans="1:6">
      <c r="A198" s="129"/>
      <c r="B198" s="84" t="s">
        <v>368</v>
      </c>
      <c r="C198" s="70" t="s">
        <v>125</v>
      </c>
      <c r="D198" s="71">
        <v>650</v>
      </c>
      <c r="E198" s="72"/>
      <c r="F198" s="71">
        <f t="shared" si="4"/>
        <v>0</v>
      </c>
    </row>
    <row r="199" spans="1:6">
      <c r="A199" s="129"/>
      <c r="B199" s="84" t="s">
        <v>369</v>
      </c>
      <c r="C199" s="70" t="s">
        <v>125</v>
      </c>
      <c r="D199" s="71">
        <v>1500</v>
      </c>
      <c r="E199" s="72"/>
      <c r="F199" s="71">
        <f t="shared" si="4"/>
        <v>0</v>
      </c>
    </row>
    <row r="200" spans="1:6">
      <c r="A200" s="129"/>
      <c r="B200" s="84" t="s">
        <v>370</v>
      </c>
      <c r="C200" s="70" t="s">
        <v>125</v>
      </c>
      <c r="D200" s="71">
        <v>2300</v>
      </c>
      <c r="E200" s="72"/>
      <c r="F200" s="71">
        <f t="shared" si="4"/>
        <v>0</v>
      </c>
    </row>
    <row r="201" spans="1:6">
      <c r="A201" s="129" t="s">
        <v>371</v>
      </c>
      <c r="B201" s="84" t="s">
        <v>372</v>
      </c>
      <c r="C201" s="70" t="s">
        <v>125</v>
      </c>
      <c r="D201" s="71">
        <v>2654</v>
      </c>
      <c r="E201" s="72"/>
      <c r="F201" s="71">
        <f t="shared" si="4"/>
        <v>0</v>
      </c>
    </row>
    <row r="202" spans="1:6">
      <c r="A202" s="129" t="s">
        <v>373</v>
      </c>
      <c r="B202" s="84" t="s">
        <v>374</v>
      </c>
      <c r="C202" s="70" t="s">
        <v>209</v>
      </c>
      <c r="D202" s="71">
        <v>273</v>
      </c>
      <c r="E202" s="72"/>
      <c r="F202" s="71">
        <f t="shared" si="4"/>
        <v>0</v>
      </c>
    </row>
    <row r="203" spans="1:6">
      <c r="A203" s="129"/>
      <c r="B203" s="84" t="s">
        <v>375</v>
      </c>
      <c r="C203" s="70" t="s">
        <v>209</v>
      </c>
      <c r="D203" s="71">
        <v>570</v>
      </c>
      <c r="E203" s="72"/>
      <c r="F203" s="71">
        <f t="shared" si="4"/>
        <v>0</v>
      </c>
    </row>
    <row r="204" spans="1:6">
      <c r="A204" s="129"/>
      <c r="B204" s="84" t="s">
        <v>376</v>
      </c>
      <c r="C204" s="70" t="s">
        <v>209</v>
      </c>
      <c r="D204" s="71">
        <v>1092</v>
      </c>
      <c r="E204" s="72"/>
      <c r="F204" s="71">
        <f t="shared" si="4"/>
        <v>0</v>
      </c>
    </row>
    <row r="205" spans="1:6">
      <c r="A205" s="129"/>
      <c r="B205" s="84" t="s">
        <v>377</v>
      </c>
      <c r="C205" s="70" t="s">
        <v>209</v>
      </c>
      <c r="D205" s="71">
        <v>357</v>
      </c>
      <c r="E205" s="72"/>
      <c r="F205" s="71">
        <f t="shared" si="4"/>
        <v>0</v>
      </c>
    </row>
    <row r="206" spans="1:6">
      <c r="A206" s="129"/>
      <c r="B206" s="84" t="s">
        <v>378</v>
      </c>
      <c r="C206" s="70" t="s">
        <v>209</v>
      </c>
      <c r="D206" s="71">
        <v>600</v>
      </c>
      <c r="E206" s="72"/>
      <c r="F206" s="71">
        <f t="shared" si="4"/>
        <v>0</v>
      </c>
    </row>
    <row r="207" spans="1:6">
      <c r="A207" s="129"/>
      <c r="B207" s="84" t="s">
        <v>379</v>
      </c>
      <c r="C207" s="70" t="s">
        <v>209</v>
      </c>
      <c r="D207" s="71">
        <v>1092</v>
      </c>
      <c r="E207" s="72"/>
      <c r="F207" s="71">
        <f t="shared" si="4"/>
        <v>0</v>
      </c>
    </row>
    <row r="208" spans="1:6">
      <c r="A208" s="129"/>
      <c r="B208" s="84" t="s">
        <v>380</v>
      </c>
      <c r="C208" s="70" t="s">
        <v>209</v>
      </c>
      <c r="D208" s="71">
        <v>280</v>
      </c>
      <c r="E208" s="72"/>
      <c r="F208" s="71">
        <f t="shared" si="4"/>
        <v>0</v>
      </c>
    </row>
    <row r="209" spans="1:6">
      <c r="A209" s="129"/>
      <c r="B209" s="84" t="s">
        <v>381</v>
      </c>
      <c r="C209" s="70" t="s">
        <v>209</v>
      </c>
      <c r="D209" s="71">
        <v>500</v>
      </c>
      <c r="E209" s="72"/>
      <c r="F209" s="71">
        <f t="shared" si="4"/>
        <v>0</v>
      </c>
    </row>
    <row r="210" spans="1:6">
      <c r="A210" s="129"/>
      <c r="B210" s="84" t="s">
        <v>382</v>
      </c>
      <c r="C210" s="70" t="s">
        <v>209</v>
      </c>
      <c r="D210" s="71">
        <v>772</v>
      </c>
      <c r="E210" s="72"/>
      <c r="F210" s="71">
        <f t="shared" si="4"/>
        <v>0</v>
      </c>
    </row>
    <row r="211" spans="1:6">
      <c r="A211" s="129"/>
      <c r="B211" s="84" t="s">
        <v>383</v>
      </c>
      <c r="C211" s="70" t="s">
        <v>209</v>
      </c>
      <c r="D211" s="71">
        <v>218</v>
      </c>
      <c r="E211" s="72"/>
      <c r="F211" s="71">
        <f t="shared" si="4"/>
        <v>0</v>
      </c>
    </row>
    <row r="212" spans="1:6">
      <c r="A212" s="129"/>
      <c r="B212" s="84" t="s">
        <v>384</v>
      </c>
      <c r="C212" s="70" t="s">
        <v>209</v>
      </c>
      <c r="D212" s="71">
        <v>436</v>
      </c>
      <c r="E212" s="72"/>
      <c r="F212" s="71">
        <f t="shared" si="4"/>
        <v>0</v>
      </c>
    </row>
    <row r="213" spans="1:6">
      <c r="A213" s="129"/>
      <c r="B213" s="84" t="s">
        <v>385</v>
      </c>
      <c r="C213" s="70" t="s">
        <v>209</v>
      </c>
      <c r="D213" s="71">
        <v>588</v>
      </c>
      <c r="E213" s="72"/>
      <c r="F213" s="71">
        <f t="shared" si="4"/>
        <v>0</v>
      </c>
    </row>
    <row r="214" spans="1:6">
      <c r="A214" s="129"/>
      <c r="B214" s="84" t="s">
        <v>386</v>
      </c>
      <c r="C214" s="70" t="s">
        <v>387</v>
      </c>
      <c r="D214" s="71">
        <v>655</v>
      </c>
      <c r="E214" s="72"/>
      <c r="F214" s="71">
        <f t="shared" si="4"/>
        <v>0</v>
      </c>
    </row>
    <row r="215" spans="1:6">
      <c r="A215" s="129" t="s">
        <v>388</v>
      </c>
      <c r="B215" s="84" t="s">
        <v>389</v>
      </c>
      <c r="C215" s="70" t="s">
        <v>209</v>
      </c>
      <c r="D215" s="71">
        <v>545</v>
      </c>
      <c r="E215" s="72"/>
      <c r="F215" s="71">
        <f t="shared" si="4"/>
        <v>0</v>
      </c>
    </row>
    <row r="216" spans="1:6">
      <c r="A216" s="129"/>
      <c r="B216" s="84" t="s">
        <v>390</v>
      </c>
      <c r="C216" s="70" t="s">
        <v>209</v>
      </c>
      <c r="D216" s="71">
        <v>1637</v>
      </c>
      <c r="E216" s="72"/>
      <c r="F216" s="71">
        <f t="shared" si="4"/>
        <v>0</v>
      </c>
    </row>
    <row r="217" spans="1:6">
      <c r="A217" s="129"/>
      <c r="B217" s="84" t="s">
        <v>391</v>
      </c>
      <c r="C217" s="70" t="s">
        <v>209</v>
      </c>
      <c r="D217" s="71">
        <v>2500</v>
      </c>
      <c r="E217" s="72"/>
      <c r="F217" s="71">
        <f t="shared" si="4"/>
        <v>0</v>
      </c>
    </row>
    <row r="218" spans="1:6">
      <c r="A218" s="129"/>
      <c r="B218" s="84" t="s">
        <v>392</v>
      </c>
      <c r="C218" s="70" t="s">
        <v>209</v>
      </c>
      <c r="D218" s="71">
        <v>2500</v>
      </c>
      <c r="E218" s="72"/>
      <c r="F218" s="71">
        <f t="shared" si="4"/>
        <v>0</v>
      </c>
    </row>
    <row r="219" spans="1:6">
      <c r="A219" s="129"/>
      <c r="B219" s="84" t="s">
        <v>393</v>
      </c>
      <c r="C219" s="70" t="s">
        <v>209</v>
      </c>
      <c r="D219" s="71">
        <v>1100</v>
      </c>
      <c r="E219" s="72"/>
      <c r="F219" s="71">
        <f t="shared" si="4"/>
        <v>0</v>
      </c>
    </row>
    <row r="220" spans="1:6">
      <c r="A220" s="129"/>
      <c r="B220" s="84" t="s">
        <v>394</v>
      </c>
      <c r="C220" s="70" t="s">
        <v>209</v>
      </c>
      <c r="D220" s="71">
        <v>1500</v>
      </c>
      <c r="E220" s="72"/>
      <c r="F220" s="71">
        <f t="shared" si="4"/>
        <v>0</v>
      </c>
    </row>
    <row r="221" spans="1:6">
      <c r="A221" s="129"/>
      <c r="B221" s="84" t="s">
        <v>395</v>
      </c>
      <c r="C221" s="70" t="s">
        <v>209</v>
      </c>
      <c r="D221" s="71">
        <v>2000</v>
      </c>
      <c r="E221" s="72"/>
      <c r="F221" s="71">
        <f t="shared" si="4"/>
        <v>0</v>
      </c>
    </row>
    <row r="222" spans="1:6">
      <c r="A222" s="129" t="s">
        <v>396</v>
      </c>
      <c r="B222" s="84" t="s">
        <v>397</v>
      </c>
      <c r="C222" s="70" t="s">
        <v>398</v>
      </c>
      <c r="D222" s="71">
        <v>1944</v>
      </c>
      <c r="E222" s="72"/>
      <c r="F222" s="71">
        <f t="shared" si="4"/>
        <v>0</v>
      </c>
    </row>
    <row r="223" spans="1:6">
      <c r="A223" s="129"/>
      <c r="B223" s="84" t="s">
        <v>399</v>
      </c>
      <c r="C223" s="70" t="s">
        <v>398</v>
      </c>
      <c r="D223" s="71">
        <v>8736.2</v>
      </c>
      <c r="E223" s="72"/>
      <c r="F223" s="71">
        <f t="shared" si="4"/>
        <v>0</v>
      </c>
    </row>
    <row r="224" spans="1:6">
      <c r="A224" s="129" t="s">
        <v>400</v>
      </c>
      <c r="B224" s="84" t="s">
        <v>401</v>
      </c>
      <c r="C224" s="70" t="s">
        <v>387</v>
      </c>
      <c r="D224" s="71">
        <v>1555</v>
      </c>
      <c r="E224" s="72"/>
      <c r="F224" s="71">
        <f t="shared" si="4"/>
        <v>0</v>
      </c>
    </row>
    <row r="225" spans="1:6">
      <c r="A225" s="129"/>
      <c r="B225" s="84" t="s">
        <v>402</v>
      </c>
      <c r="C225" s="70" t="s">
        <v>387</v>
      </c>
      <c r="D225" s="71">
        <v>2794</v>
      </c>
      <c r="E225" s="72"/>
      <c r="F225" s="71">
        <f t="shared" si="4"/>
        <v>0</v>
      </c>
    </row>
    <row r="226" spans="1:6">
      <c r="A226" s="129"/>
      <c r="B226" s="84" t="s">
        <v>403</v>
      </c>
      <c r="C226" s="70" t="s">
        <v>404</v>
      </c>
      <c r="D226" s="71">
        <v>1698</v>
      </c>
      <c r="E226" s="72"/>
      <c r="F226" s="71">
        <f t="shared" si="4"/>
        <v>0</v>
      </c>
    </row>
    <row r="227" spans="1:6">
      <c r="A227" s="129"/>
      <c r="B227" s="84" t="s">
        <v>405</v>
      </c>
      <c r="C227" s="70" t="s">
        <v>404</v>
      </c>
      <c r="D227" s="71">
        <v>2417</v>
      </c>
      <c r="E227" s="72"/>
      <c r="F227" s="71">
        <f t="shared" si="4"/>
        <v>0</v>
      </c>
    </row>
    <row r="228" spans="1:6">
      <c r="A228" s="132"/>
      <c r="B228" s="87" t="s">
        <v>406</v>
      </c>
      <c r="C228" s="77" t="s">
        <v>107</v>
      </c>
      <c r="D228" s="71">
        <v>1545</v>
      </c>
      <c r="E228" s="78"/>
      <c r="F228" s="71">
        <f t="shared" si="4"/>
        <v>0</v>
      </c>
    </row>
    <row r="229" ht="15.6" spans="1:6">
      <c r="A229" s="126" t="s">
        <v>407</v>
      </c>
      <c r="B229" s="126"/>
      <c r="C229" s="126"/>
      <c r="D229" s="126"/>
      <c r="E229" s="126"/>
      <c r="F229" s="126"/>
    </row>
    <row r="230" ht="39.6" spans="1:6">
      <c r="A230" s="133" t="s">
        <v>408</v>
      </c>
      <c r="B230" s="134" t="s">
        <v>409</v>
      </c>
      <c r="C230" s="80" t="s">
        <v>52</v>
      </c>
      <c r="D230" s="71">
        <v>4655</v>
      </c>
      <c r="E230" s="82"/>
      <c r="F230" s="71">
        <f t="shared" si="4"/>
        <v>0</v>
      </c>
    </row>
    <row r="231" ht="26.4" spans="1:6">
      <c r="A231" s="129"/>
      <c r="B231" s="84" t="s">
        <v>410</v>
      </c>
      <c r="C231" s="70" t="s">
        <v>52</v>
      </c>
      <c r="D231" s="71">
        <v>6175</v>
      </c>
      <c r="E231" s="72"/>
      <c r="F231" s="71">
        <f t="shared" si="4"/>
        <v>0</v>
      </c>
    </row>
    <row r="232" ht="26.4" spans="1:6">
      <c r="A232" s="129"/>
      <c r="B232" s="84" t="s">
        <v>411</v>
      </c>
      <c r="C232" s="70" t="s">
        <v>52</v>
      </c>
      <c r="D232" s="71">
        <v>3800</v>
      </c>
      <c r="E232" s="72"/>
      <c r="F232" s="71">
        <f t="shared" si="4"/>
        <v>0</v>
      </c>
    </row>
    <row r="233" ht="30" customHeight="1" spans="1:6">
      <c r="A233" s="129" t="s">
        <v>412</v>
      </c>
      <c r="B233" s="84" t="s">
        <v>413</v>
      </c>
      <c r="C233" s="70" t="s">
        <v>294</v>
      </c>
      <c r="D233" s="71">
        <v>4750</v>
      </c>
      <c r="E233" s="72"/>
      <c r="F233" s="71">
        <f t="shared" si="4"/>
        <v>0</v>
      </c>
    </row>
    <row r="234" spans="1:6">
      <c r="A234" s="129"/>
      <c r="B234" s="84" t="s">
        <v>414</v>
      </c>
      <c r="C234" s="70" t="s">
        <v>294</v>
      </c>
      <c r="D234" s="71">
        <v>1615</v>
      </c>
      <c r="E234" s="72"/>
      <c r="F234" s="71">
        <f t="shared" si="4"/>
        <v>0</v>
      </c>
    </row>
    <row r="235" spans="1:6">
      <c r="A235" s="129"/>
      <c r="B235" s="84" t="s">
        <v>415</v>
      </c>
      <c r="C235" s="70" t="s">
        <v>294</v>
      </c>
      <c r="D235" s="71">
        <v>2850</v>
      </c>
      <c r="E235" s="72"/>
      <c r="F235" s="71">
        <f t="shared" si="4"/>
        <v>0</v>
      </c>
    </row>
    <row r="236" spans="1:6">
      <c r="A236" s="129"/>
      <c r="B236" s="84" t="s">
        <v>416</v>
      </c>
      <c r="C236" s="70" t="s">
        <v>294</v>
      </c>
      <c r="D236" s="71">
        <v>2755</v>
      </c>
      <c r="E236" s="72"/>
      <c r="F236" s="71">
        <f t="shared" si="4"/>
        <v>0</v>
      </c>
    </row>
    <row r="237" spans="1:6">
      <c r="A237" s="129"/>
      <c r="B237" s="84" t="s">
        <v>417</v>
      </c>
      <c r="C237" s="70" t="s">
        <v>294</v>
      </c>
      <c r="D237" s="71">
        <v>1615</v>
      </c>
      <c r="E237" s="72"/>
      <c r="F237" s="71">
        <f t="shared" si="4"/>
        <v>0</v>
      </c>
    </row>
    <row r="238" spans="1:6">
      <c r="A238" s="129"/>
      <c r="B238" s="84" t="s">
        <v>418</v>
      </c>
      <c r="C238" s="70" t="s">
        <v>294</v>
      </c>
      <c r="D238" s="71">
        <v>1425</v>
      </c>
      <c r="E238" s="72"/>
      <c r="F238" s="71">
        <f t="shared" si="4"/>
        <v>0</v>
      </c>
    </row>
    <row r="239" spans="1:6">
      <c r="A239" s="129"/>
      <c r="B239" s="84" t="s">
        <v>419</v>
      </c>
      <c r="C239" s="70" t="s">
        <v>294</v>
      </c>
      <c r="D239" s="71">
        <v>4750</v>
      </c>
      <c r="E239" s="72"/>
      <c r="F239" s="71">
        <f t="shared" si="4"/>
        <v>0</v>
      </c>
    </row>
    <row r="240" ht="15" customHeight="1" spans="1:6">
      <c r="A240" s="129" t="s">
        <v>420</v>
      </c>
      <c r="B240" s="84" t="s">
        <v>421</v>
      </c>
      <c r="C240" s="70" t="s">
        <v>294</v>
      </c>
      <c r="D240" s="71">
        <v>4655</v>
      </c>
      <c r="E240" s="72"/>
      <c r="F240" s="71">
        <f t="shared" si="4"/>
        <v>0</v>
      </c>
    </row>
    <row r="241" ht="26.4" spans="1:6">
      <c r="A241" s="129"/>
      <c r="B241" s="84" t="s">
        <v>422</v>
      </c>
      <c r="C241" s="70" t="s">
        <v>294</v>
      </c>
      <c r="D241" s="71">
        <v>20425</v>
      </c>
      <c r="E241" s="72"/>
      <c r="F241" s="71">
        <f t="shared" ref="F241:F252" si="5">D241*E241</f>
        <v>0</v>
      </c>
    </row>
    <row r="242" spans="1:6">
      <c r="A242" s="129"/>
      <c r="B242" s="84" t="s">
        <v>423</v>
      </c>
      <c r="C242" s="70" t="s">
        <v>294</v>
      </c>
      <c r="D242" s="71">
        <v>12350</v>
      </c>
      <c r="E242" s="72"/>
      <c r="F242" s="71">
        <f t="shared" si="5"/>
        <v>0</v>
      </c>
    </row>
    <row r="243" spans="1:6">
      <c r="A243" s="129"/>
      <c r="B243" s="84" t="s">
        <v>424</v>
      </c>
      <c r="C243" s="70" t="s">
        <v>294</v>
      </c>
      <c r="D243" s="71">
        <v>10450</v>
      </c>
      <c r="E243" s="72"/>
      <c r="F243" s="71">
        <f t="shared" si="5"/>
        <v>0</v>
      </c>
    </row>
    <row r="244" spans="1:6">
      <c r="A244" s="129"/>
      <c r="B244" s="84" t="s">
        <v>425</v>
      </c>
      <c r="C244" s="70" t="s">
        <v>294</v>
      </c>
      <c r="D244" s="71">
        <v>12350</v>
      </c>
      <c r="E244" s="72"/>
      <c r="F244" s="71">
        <f t="shared" si="5"/>
        <v>0</v>
      </c>
    </row>
    <row r="245" spans="1:6">
      <c r="A245" s="129"/>
      <c r="B245" s="84" t="s">
        <v>426</v>
      </c>
      <c r="C245" s="70" t="s">
        <v>294</v>
      </c>
      <c r="D245" s="71">
        <v>6745</v>
      </c>
      <c r="E245" s="72"/>
      <c r="F245" s="71">
        <f t="shared" si="5"/>
        <v>0</v>
      </c>
    </row>
    <row r="246" ht="26.4" spans="1:6">
      <c r="A246" s="129"/>
      <c r="B246" s="84" t="s">
        <v>427</v>
      </c>
      <c r="C246" s="70" t="s">
        <v>294</v>
      </c>
      <c r="D246" s="71">
        <v>4560</v>
      </c>
      <c r="E246" s="72"/>
      <c r="F246" s="71">
        <f t="shared" si="5"/>
        <v>0</v>
      </c>
    </row>
    <row r="247" spans="1:6">
      <c r="A247" s="132"/>
      <c r="B247" s="87" t="s">
        <v>428</v>
      </c>
      <c r="C247" s="77" t="s">
        <v>294</v>
      </c>
      <c r="D247" s="71">
        <v>2660</v>
      </c>
      <c r="E247" s="78"/>
      <c r="F247" s="71">
        <f t="shared" si="5"/>
        <v>0</v>
      </c>
    </row>
    <row r="248" ht="15.6" spans="1:6">
      <c r="A248" s="126" t="s">
        <v>429</v>
      </c>
      <c r="B248" s="126"/>
      <c r="C248" s="126"/>
      <c r="D248" s="126"/>
      <c r="E248" s="126"/>
      <c r="F248" s="126"/>
    </row>
    <row r="249" spans="1:6">
      <c r="A249" s="133" t="s">
        <v>430</v>
      </c>
      <c r="B249" s="134" t="s">
        <v>431</v>
      </c>
      <c r="C249" s="80" t="s">
        <v>432</v>
      </c>
      <c r="D249" s="71">
        <v>65.17</v>
      </c>
      <c r="E249" s="82"/>
      <c r="F249" s="71">
        <f t="shared" si="5"/>
        <v>0</v>
      </c>
    </row>
    <row r="250" spans="1:6">
      <c r="A250" s="129"/>
      <c r="B250" s="84" t="s">
        <v>433</v>
      </c>
      <c r="C250" s="70" t="s">
        <v>432</v>
      </c>
      <c r="D250" s="71">
        <v>88.445</v>
      </c>
      <c r="E250" s="72"/>
      <c r="F250" s="71">
        <f t="shared" si="5"/>
        <v>0</v>
      </c>
    </row>
    <row r="251" spans="1:6">
      <c r="A251" s="129"/>
      <c r="B251" s="84" t="s">
        <v>434</v>
      </c>
      <c r="C251" s="70" t="s">
        <v>432</v>
      </c>
      <c r="D251" s="71">
        <v>223.44</v>
      </c>
      <c r="E251" s="72"/>
      <c r="F251" s="71">
        <f t="shared" si="5"/>
        <v>0</v>
      </c>
    </row>
    <row r="252" ht="14.55" spans="1:6">
      <c r="A252" s="149"/>
      <c r="B252" s="150" t="s">
        <v>435</v>
      </c>
      <c r="C252" s="90" t="s">
        <v>432</v>
      </c>
      <c r="D252" s="71">
        <v>223.44</v>
      </c>
      <c r="E252" s="91"/>
      <c r="F252" s="71">
        <f t="shared" si="5"/>
        <v>0</v>
      </c>
    </row>
    <row r="253" ht="18.9" spans="1:6">
      <c r="A253" s="151" t="s">
        <v>47</v>
      </c>
      <c r="B253" s="152"/>
      <c r="C253" s="153"/>
      <c r="D253" s="154"/>
      <c r="E253" s="153"/>
      <c r="F253" s="155">
        <f>SUM(F8:F252)</f>
        <v>0</v>
      </c>
    </row>
    <row r="254" ht="14.55" spans="1:6">
      <c r="A254" s="156"/>
      <c r="B254" s="157"/>
      <c r="C254" s="39"/>
      <c r="D254" s="158"/>
      <c r="E254" s="39"/>
      <c r="F254" s="39"/>
    </row>
    <row r="255" spans="1:6">
      <c r="A255" s="156"/>
      <c r="B255" s="157"/>
      <c r="C255" s="39"/>
      <c r="D255" s="158"/>
      <c r="E255" s="39"/>
      <c r="F255" s="39"/>
    </row>
    <row r="256" spans="1:6">
      <c r="A256" s="156"/>
      <c r="B256" s="157"/>
      <c r="C256" s="39"/>
      <c r="D256" s="158"/>
      <c r="E256" s="39"/>
      <c r="F256" s="39"/>
    </row>
    <row r="257" spans="1:6">
      <c r="A257" s="156"/>
      <c r="B257" s="157"/>
      <c r="C257" s="39"/>
      <c r="D257" s="158"/>
      <c r="E257" s="39"/>
      <c r="F257" s="39"/>
    </row>
    <row r="258" spans="1:6">
      <c r="A258" s="156"/>
      <c r="B258" s="157"/>
      <c r="C258" s="39"/>
      <c r="D258" s="158"/>
      <c r="E258" s="39"/>
      <c r="F258" s="39"/>
    </row>
    <row r="259" spans="1:6">
      <c r="A259" s="156"/>
      <c r="B259" s="157"/>
      <c r="C259" s="39"/>
      <c r="D259" s="158"/>
      <c r="E259" s="39"/>
      <c r="F259" s="39"/>
    </row>
    <row r="260" spans="1:6">
      <c r="A260" s="156"/>
      <c r="B260" s="157"/>
      <c r="C260" s="39"/>
      <c r="D260" s="158"/>
      <c r="E260" s="39"/>
      <c r="F260" s="39"/>
    </row>
    <row r="261" spans="1:6">
      <c r="A261" s="156"/>
      <c r="B261" s="157"/>
      <c r="C261" s="39"/>
      <c r="D261" s="158"/>
      <c r="E261" s="39"/>
      <c r="F261" s="39"/>
    </row>
    <row r="262" spans="1:6">
      <c r="A262" s="156"/>
      <c r="B262" s="157"/>
      <c r="C262" s="39"/>
      <c r="D262" s="158"/>
      <c r="E262" s="39"/>
      <c r="F262" s="39"/>
    </row>
    <row r="263" spans="1:6">
      <c r="A263" s="156"/>
      <c r="B263" s="157"/>
      <c r="C263" s="39"/>
      <c r="D263" s="158"/>
      <c r="E263" s="39"/>
      <c r="F263" s="39"/>
    </row>
    <row r="264" spans="1:6">
      <c r="A264" s="156"/>
      <c r="B264" s="157"/>
      <c r="C264" s="39"/>
      <c r="D264" s="158"/>
      <c r="E264" s="39"/>
      <c r="F264" s="39"/>
    </row>
    <row r="265" spans="1:6">
      <c r="A265" s="156"/>
      <c r="B265" s="157"/>
      <c r="C265" s="39"/>
      <c r="D265" s="158"/>
      <c r="E265" s="39"/>
      <c r="F265" s="39"/>
    </row>
    <row r="266" spans="1:6">
      <c r="A266" s="156"/>
      <c r="B266" s="157"/>
      <c r="C266" s="39"/>
      <c r="D266" s="158"/>
      <c r="E266" s="39"/>
      <c r="F266" s="39"/>
    </row>
    <row r="267" spans="1:6">
      <c r="A267" s="156"/>
      <c r="B267" s="157"/>
      <c r="C267" s="39"/>
      <c r="D267" s="158"/>
      <c r="E267" s="39"/>
      <c r="F267" s="39"/>
    </row>
    <row r="268" spans="1:6">
      <c r="A268" s="156"/>
      <c r="B268" s="157"/>
      <c r="C268" s="39"/>
      <c r="D268" s="158"/>
      <c r="E268" s="39"/>
      <c r="F268" s="39"/>
    </row>
    <row r="269" spans="1:6">
      <c r="A269" s="156"/>
      <c r="B269" s="157"/>
      <c r="C269" s="39"/>
      <c r="D269" s="158"/>
      <c r="E269" s="39"/>
      <c r="F269" s="39"/>
    </row>
    <row r="270" spans="1:6">
      <c r="A270" s="156"/>
      <c r="B270" s="157"/>
      <c r="C270" s="39"/>
      <c r="D270" s="158"/>
      <c r="E270" s="39"/>
      <c r="F270" s="39"/>
    </row>
    <row r="271" spans="1:6">
      <c r="A271" s="156"/>
      <c r="B271" s="157"/>
      <c r="C271" s="39"/>
      <c r="D271" s="158"/>
      <c r="E271" s="39"/>
      <c r="F271" s="39"/>
    </row>
    <row r="272" spans="1:6">
      <c r="A272" s="156"/>
      <c r="B272" s="157"/>
      <c r="C272" s="39"/>
      <c r="D272" s="158"/>
      <c r="E272" s="39"/>
      <c r="F272" s="39"/>
    </row>
    <row r="273" spans="1:6">
      <c r="A273" s="156"/>
      <c r="B273" s="157"/>
      <c r="C273" s="39"/>
      <c r="D273" s="158"/>
      <c r="E273" s="39"/>
      <c r="F273" s="39"/>
    </row>
    <row r="274" spans="1:6">
      <c r="A274" s="156"/>
      <c r="B274" s="157"/>
      <c r="C274" s="39"/>
      <c r="D274" s="158"/>
      <c r="E274" s="39"/>
      <c r="F274" s="39"/>
    </row>
    <row r="275" spans="1:6">
      <c r="A275" s="156"/>
      <c r="B275" s="157"/>
      <c r="C275" s="39"/>
      <c r="D275" s="158"/>
      <c r="E275" s="39"/>
      <c r="F275" s="39"/>
    </row>
    <row r="276" spans="1:6">
      <c r="A276" s="156"/>
      <c r="B276" s="157"/>
      <c r="C276" s="39"/>
      <c r="D276" s="158"/>
      <c r="E276" s="39"/>
      <c r="F276" s="39"/>
    </row>
    <row r="277" spans="1:6">
      <c r="A277" s="156"/>
      <c r="B277" s="157"/>
      <c r="C277" s="39"/>
      <c r="D277" s="158"/>
      <c r="E277" s="39"/>
      <c r="F277" s="39"/>
    </row>
    <row r="278" spans="1:6">
      <c r="A278" s="156"/>
      <c r="B278" s="157"/>
      <c r="C278" s="39"/>
      <c r="D278" s="158"/>
      <c r="E278" s="39"/>
      <c r="F278" s="39"/>
    </row>
    <row r="279" spans="1:6">
      <c r="A279" s="156"/>
      <c r="B279" s="157"/>
      <c r="C279" s="39"/>
      <c r="D279" s="158"/>
      <c r="E279" s="39"/>
      <c r="F279" s="39"/>
    </row>
    <row r="280" spans="1:6">
      <c r="A280" s="156"/>
      <c r="B280" s="157"/>
      <c r="C280" s="39"/>
      <c r="D280" s="158"/>
      <c r="E280" s="39"/>
      <c r="F280" s="39"/>
    </row>
    <row r="281" spans="1:6">
      <c r="A281" s="156"/>
      <c r="B281" s="157"/>
      <c r="C281" s="39"/>
      <c r="D281" s="158"/>
      <c r="E281" s="39"/>
      <c r="F281" s="39"/>
    </row>
    <row r="282" spans="1:6">
      <c r="A282" s="156"/>
      <c r="B282" s="157"/>
      <c r="C282" s="39"/>
      <c r="D282" s="158"/>
      <c r="E282" s="39"/>
      <c r="F282" s="39"/>
    </row>
    <row r="283" spans="1:6">
      <c r="A283" s="156"/>
      <c r="B283" s="157"/>
      <c r="C283" s="39"/>
      <c r="D283" s="158"/>
      <c r="E283" s="39"/>
      <c r="F283" s="39"/>
    </row>
    <row r="284" spans="1:6">
      <c r="A284" s="156"/>
      <c r="B284" s="157"/>
      <c r="C284" s="39"/>
      <c r="D284" s="158"/>
      <c r="E284" s="39"/>
      <c r="F284" s="39"/>
    </row>
    <row r="285" spans="1:6">
      <c r="A285" s="156"/>
      <c r="B285" s="157"/>
      <c r="C285" s="39"/>
      <c r="D285" s="158"/>
      <c r="E285" s="39"/>
      <c r="F285" s="39"/>
    </row>
    <row r="286" spans="1:6">
      <c r="A286" s="156"/>
      <c r="B286" s="157"/>
      <c r="C286" s="39"/>
      <c r="D286" s="158"/>
      <c r="E286" s="39"/>
      <c r="F286" s="39"/>
    </row>
    <row r="287" spans="1:6">
      <c r="A287" s="156"/>
      <c r="B287" s="157"/>
      <c r="C287" s="39"/>
      <c r="D287" s="158"/>
      <c r="E287" s="39"/>
      <c r="F287" s="39"/>
    </row>
    <row r="288" spans="1:6">
      <c r="A288" s="156"/>
      <c r="B288" s="157"/>
      <c r="C288" s="39"/>
      <c r="D288" s="158"/>
      <c r="E288" s="39"/>
      <c r="F288" s="39"/>
    </row>
    <row r="289" spans="1:6">
      <c r="A289" s="156"/>
      <c r="B289" s="157"/>
      <c r="C289" s="39"/>
      <c r="D289" s="158"/>
      <c r="E289" s="39"/>
      <c r="F289" s="39"/>
    </row>
    <row r="290" spans="1:6">
      <c r="A290" s="156"/>
      <c r="B290" s="157"/>
      <c r="C290" s="39"/>
      <c r="D290" s="158"/>
      <c r="E290" s="39"/>
      <c r="F290" s="39"/>
    </row>
    <row r="291" spans="1:6">
      <c r="A291" s="156"/>
      <c r="B291" s="157"/>
      <c r="C291" s="39"/>
      <c r="D291" s="158"/>
      <c r="E291" s="39"/>
      <c r="F291" s="39"/>
    </row>
    <row r="292" spans="1:6">
      <c r="A292" s="156"/>
      <c r="B292" s="157"/>
      <c r="C292" s="39"/>
      <c r="D292" s="158"/>
      <c r="E292" s="39"/>
      <c r="F292" s="39"/>
    </row>
    <row r="293" spans="1:6">
      <c r="A293" s="156"/>
      <c r="B293" s="157"/>
      <c r="C293" s="39"/>
      <c r="D293" s="158"/>
      <c r="E293" s="39"/>
      <c r="F293" s="39"/>
    </row>
    <row r="294" spans="1:6">
      <c r="A294" s="156"/>
      <c r="B294" s="157"/>
      <c r="C294" s="39"/>
      <c r="D294" s="158"/>
      <c r="E294" s="39"/>
      <c r="F294" s="39"/>
    </row>
    <row r="295" spans="1:6">
      <c r="A295" s="156"/>
      <c r="B295" s="157"/>
      <c r="C295" s="39"/>
      <c r="D295" s="158"/>
      <c r="E295" s="39"/>
      <c r="F295" s="39"/>
    </row>
    <row r="296" spans="1:6">
      <c r="A296" s="156"/>
      <c r="B296" s="157"/>
      <c r="C296" s="39"/>
      <c r="D296" s="158"/>
      <c r="E296" s="39"/>
      <c r="F296" s="39"/>
    </row>
    <row r="297" spans="1:6">
      <c r="A297" s="156"/>
      <c r="B297" s="157"/>
      <c r="C297" s="39"/>
      <c r="D297" s="158"/>
      <c r="E297" s="39"/>
      <c r="F297" s="39"/>
    </row>
    <row r="298" spans="1:6">
      <c r="A298" s="156"/>
      <c r="B298" s="157"/>
      <c r="C298" s="39"/>
      <c r="D298" s="158"/>
      <c r="E298" s="39"/>
      <c r="F298" s="39"/>
    </row>
    <row r="299" spans="1:6">
      <c r="A299" s="156"/>
      <c r="B299" s="157"/>
      <c r="C299" s="39"/>
      <c r="D299" s="158"/>
      <c r="E299" s="39"/>
      <c r="F299" s="39"/>
    </row>
    <row r="300" spans="1:6">
      <c r="A300" s="156"/>
      <c r="B300" s="157"/>
      <c r="C300" s="39"/>
      <c r="D300" s="158"/>
      <c r="E300" s="39"/>
      <c r="F300" s="39"/>
    </row>
    <row r="301" spans="1:6">
      <c r="A301" s="156"/>
      <c r="B301" s="157"/>
      <c r="C301" s="39"/>
      <c r="D301" s="158"/>
      <c r="E301" s="39"/>
      <c r="F301" s="39"/>
    </row>
    <row r="302" spans="1:6">
      <c r="A302" s="156"/>
      <c r="B302" s="157"/>
      <c r="C302" s="39"/>
      <c r="D302" s="158"/>
      <c r="E302" s="39"/>
      <c r="F302" s="39"/>
    </row>
    <row r="303" spans="1:6">
      <c r="A303" s="156"/>
      <c r="B303" s="157"/>
      <c r="C303" s="39"/>
      <c r="D303" s="158"/>
      <c r="E303" s="39"/>
      <c r="F303" s="39"/>
    </row>
    <row r="304" spans="1:6">
      <c r="A304" s="156"/>
      <c r="B304" s="157"/>
      <c r="C304" s="39"/>
      <c r="D304" s="158"/>
      <c r="E304" s="39"/>
      <c r="F304" s="39"/>
    </row>
    <row r="305" spans="1:6">
      <c r="A305" s="156"/>
      <c r="B305" s="157"/>
      <c r="C305" s="39"/>
      <c r="D305" s="158"/>
      <c r="E305" s="39"/>
      <c r="F305" s="39"/>
    </row>
    <row r="306" spans="1:6">
      <c r="A306" s="156"/>
      <c r="B306" s="157"/>
      <c r="C306" s="39"/>
      <c r="D306" s="158"/>
      <c r="E306" s="39"/>
      <c r="F306" s="39"/>
    </row>
    <row r="307" spans="1:6">
      <c r="A307" s="156"/>
      <c r="B307" s="157"/>
      <c r="C307" s="39"/>
      <c r="D307" s="158"/>
      <c r="E307" s="39"/>
      <c r="F307" s="39"/>
    </row>
    <row r="308" spans="1:6">
      <c r="A308" s="156"/>
      <c r="B308" s="157"/>
      <c r="C308" s="39"/>
      <c r="D308" s="158"/>
      <c r="E308" s="39"/>
      <c r="F308" s="39"/>
    </row>
    <row r="309" spans="1:6">
      <c r="A309" s="156"/>
      <c r="B309" s="157"/>
      <c r="C309" s="39"/>
      <c r="D309" s="158"/>
      <c r="E309" s="39"/>
      <c r="F309" s="39"/>
    </row>
    <row r="310" spans="1:6">
      <c r="A310" s="156"/>
      <c r="B310" s="157"/>
      <c r="C310" s="39"/>
      <c r="D310" s="158"/>
      <c r="E310" s="39"/>
      <c r="F310" s="39"/>
    </row>
    <row r="311" spans="1:6">
      <c r="A311" s="156"/>
      <c r="B311" s="157"/>
      <c r="C311" s="39"/>
      <c r="D311" s="158"/>
      <c r="E311" s="39"/>
      <c r="F311" s="39"/>
    </row>
    <row r="312" spans="1:6">
      <c r="A312" s="156"/>
      <c r="B312" s="157"/>
      <c r="C312" s="39"/>
      <c r="D312" s="158"/>
      <c r="E312" s="39"/>
      <c r="F312" s="39"/>
    </row>
    <row r="313" spans="1:6">
      <c r="A313" s="156"/>
      <c r="B313" s="157"/>
      <c r="C313" s="39"/>
      <c r="D313" s="158"/>
      <c r="E313" s="39"/>
      <c r="F313" s="39"/>
    </row>
    <row r="314" spans="1:6">
      <c r="A314" s="156"/>
      <c r="B314" s="157"/>
      <c r="C314" s="39"/>
      <c r="D314" s="158"/>
      <c r="E314" s="39"/>
      <c r="F314" s="39"/>
    </row>
    <row r="315" spans="1:6">
      <c r="A315" s="156"/>
      <c r="B315" s="157"/>
      <c r="C315" s="39"/>
      <c r="D315" s="158"/>
      <c r="E315" s="39"/>
      <c r="F315" s="39"/>
    </row>
    <row r="316" spans="1:6">
      <c r="A316" s="156"/>
      <c r="B316" s="157"/>
      <c r="C316" s="39"/>
      <c r="D316" s="158"/>
      <c r="E316" s="39"/>
      <c r="F316" s="39"/>
    </row>
    <row r="317" spans="1:6">
      <c r="A317" s="156"/>
      <c r="B317" s="157"/>
      <c r="C317" s="39"/>
      <c r="D317" s="158"/>
      <c r="E317" s="39"/>
      <c r="F317" s="39"/>
    </row>
    <row r="318" spans="1:6">
      <c r="A318" s="156"/>
      <c r="B318" s="157"/>
      <c r="C318" s="39"/>
      <c r="D318" s="158"/>
      <c r="E318" s="39"/>
      <c r="F318" s="39"/>
    </row>
    <row r="319" spans="1:6">
      <c r="A319" s="156"/>
      <c r="B319" s="157"/>
      <c r="C319" s="39"/>
      <c r="D319" s="158"/>
      <c r="E319" s="39"/>
      <c r="F319" s="39"/>
    </row>
  </sheetData>
  <sheetProtection algorithmName="SHA-512" hashValue="7GyZ0HlJGaHzrJz8BiZ+6Lr4sZ9NwVtPgcPLJwQ6FZwAaLg2bAAFX2mjL3qPNi+qTHNNgoRbNVw7Mk6sremJ7Q==" saltValue="1TMGmlGc45KIhFripijm4A==" spinCount="100000" sheet="1" objects="1" scenarios="1"/>
  <mergeCells count="48">
    <mergeCell ref="A1:F1"/>
    <mergeCell ref="A3:F3"/>
    <mergeCell ref="A5:C5"/>
    <mergeCell ref="A6:F6"/>
    <mergeCell ref="A7:F7"/>
    <mergeCell ref="A31:F31"/>
    <mergeCell ref="A39:F39"/>
    <mergeCell ref="A50:F50"/>
    <mergeCell ref="A65:F65"/>
    <mergeCell ref="A76:F76"/>
    <mergeCell ref="A85:F85"/>
    <mergeCell ref="A90:F90"/>
    <mergeCell ref="A91:F91"/>
    <mergeCell ref="A108:F108"/>
    <mergeCell ref="A153:F153"/>
    <mergeCell ref="A157:F157"/>
    <mergeCell ref="A168:F168"/>
    <mergeCell ref="A175:F175"/>
    <mergeCell ref="A176:F176"/>
    <mergeCell ref="A185:F185"/>
    <mergeCell ref="A194:F194"/>
    <mergeCell ref="A229:F229"/>
    <mergeCell ref="A248:F248"/>
    <mergeCell ref="A33:A37"/>
    <mergeCell ref="A44:A45"/>
    <mergeCell ref="A52:A61"/>
    <mergeCell ref="A69:A71"/>
    <mergeCell ref="A86:A89"/>
    <mergeCell ref="A100:A102"/>
    <mergeCell ref="A103:A107"/>
    <mergeCell ref="A113:A115"/>
    <mergeCell ref="A116:A118"/>
    <mergeCell ref="A119:A121"/>
    <mergeCell ref="A122:A125"/>
    <mergeCell ref="A126:A129"/>
    <mergeCell ref="A130:A133"/>
    <mergeCell ref="A134:A136"/>
    <mergeCell ref="A137:A139"/>
    <mergeCell ref="A144:A146"/>
    <mergeCell ref="A195:A200"/>
    <mergeCell ref="A202:A214"/>
    <mergeCell ref="A215:A221"/>
    <mergeCell ref="A222:A223"/>
    <mergeCell ref="A224:A228"/>
    <mergeCell ref="A230:A232"/>
    <mergeCell ref="A233:A239"/>
    <mergeCell ref="A240:A247"/>
    <mergeCell ref="A249:A252"/>
  </mergeCells>
  <pageMargins left="0.7" right="0.7" top="0.75" bottom="0.75" header="0.3" footer="0.3"/>
  <pageSetup paperSize="9" scale="67" fitToHeight="0" orientation="portrait"/>
  <headerFooter/>
  <rowBreaks count="1" manualBreakCount="1">
    <brk id="253" max="16383"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pageSetUpPr fitToPage="1"/>
  </sheetPr>
  <dimension ref="A1:G182"/>
  <sheetViews>
    <sheetView workbookViewId="0">
      <selection activeCell="A7" sqref="$A7:$XFD7"/>
    </sheetView>
  </sheetViews>
  <sheetFormatPr defaultColWidth="10.0833333333333" defaultRowHeight="13.8" outlineLevelCol="6"/>
  <cols>
    <col min="1" max="1" width="38.75" style="40" customWidth="1"/>
    <col min="2" max="2" width="40.25" style="41" customWidth="1"/>
    <col min="3" max="3" width="63.5833333333333" style="42" customWidth="1"/>
    <col min="4" max="4" width="10.0833333333333" style="41"/>
    <col min="5" max="5" width="10.5" style="43" customWidth="1"/>
    <col min="6" max="6" width="10.0833333333333" style="41"/>
    <col min="7" max="7" width="18.75" style="41" customWidth="1"/>
    <col min="8" max="16384" width="10.0833333333333" style="41"/>
  </cols>
  <sheetData>
    <row r="1" ht="24.6" spans="1:7">
      <c r="A1" s="44" t="s">
        <v>43</v>
      </c>
      <c r="B1" s="44"/>
      <c r="C1" s="44"/>
      <c r="D1" s="44"/>
      <c r="E1" s="44"/>
      <c r="F1" s="44"/>
      <c r="G1" s="44"/>
    </row>
    <row r="2" ht="3" customHeight="1" spans="1:7">
      <c r="A2" s="45"/>
      <c r="B2" s="46"/>
      <c r="C2" s="47"/>
      <c r="D2" s="46"/>
      <c r="E2" s="48"/>
      <c r="F2" s="46"/>
      <c r="G2" s="49"/>
    </row>
    <row r="3" ht="15.6" spans="1:7">
      <c r="A3" s="50" t="s">
        <v>436</v>
      </c>
      <c r="B3" s="51"/>
      <c r="C3" s="51"/>
      <c r="D3" s="51"/>
      <c r="E3" s="51"/>
      <c r="F3" s="51"/>
      <c r="G3" s="52"/>
    </row>
    <row r="4" ht="4" customHeight="1" spans="1:7">
      <c r="A4" s="53"/>
      <c r="B4" s="54"/>
      <c r="C4" s="55"/>
      <c r="D4" s="54"/>
      <c r="E4" s="56"/>
      <c r="F4" s="54"/>
      <c r="G4" s="57"/>
    </row>
    <row r="5" s="39" customFormat="1" ht="17.4" spans="1:7">
      <c r="A5" s="58" t="s">
        <v>44</v>
      </c>
      <c r="B5" s="59" t="s">
        <v>437</v>
      </c>
      <c r="C5" s="59"/>
      <c r="D5" s="59" t="s">
        <v>438</v>
      </c>
      <c r="E5" s="60" t="s">
        <v>45</v>
      </c>
      <c r="F5" s="59" t="s">
        <v>46</v>
      </c>
      <c r="G5" s="59" t="s">
        <v>47</v>
      </c>
    </row>
    <row r="6" s="39" customFormat="1" ht="15.6" spans="1:7">
      <c r="A6" s="61" t="s">
        <v>439</v>
      </c>
      <c r="B6" s="61"/>
      <c r="C6" s="61"/>
      <c r="D6" s="61"/>
      <c r="E6" s="61"/>
      <c r="F6" s="61"/>
      <c r="G6" s="61"/>
    </row>
    <row r="7" s="39" customFormat="1" ht="39.6" spans="1:7">
      <c r="A7" s="62" t="s">
        <v>440</v>
      </c>
      <c r="B7" s="63" t="s">
        <v>441</v>
      </c>
      <c r="C7" s="63" t="s">
        <v>442</v>
      </c>
      <c r="D7" s="64" t="s">
        <v>330</v>
      </c>
      <c r="E7" s="65">
        <v>1080.53</v>
      </c>
      <c r="F7" s="66">
        <v>1</v>
      </c>
      <c r="G7" s="67">
        <f>E7*F7</f>
        <v>1080.53</v>
      </c>
    </row>
    <row r="8" s="39" customFormat="1" ht="13.2" spans="1:7">
      <c r="A8" s="68" t="s">
        <v>443</v>
      </c>
      <c r="B8" s="69" t="s">
        <v>444</v>
      </c>
      <c r="C8" s="69" t="s">
        <v>442</v>
      </c>
      <c r="D8" s="70" t="s">
        <v>330</v>
      </c>
      <c r="E8" s="71">
        <v>526.68</v>
      </c>
      <c r="F8" s="72"/>
      <c r="G8" s="73">
        <f t="shared" ref="G8:G71" si="0">E8*F8</f>
        <v>0</v>
      </c>
    </row>
    <row r="9" s="39" customFormat="1" ht="13.2" spans="1:7">
      <c r="A9" s="68" t="s">
        <v>445</v>
      </c>
      <c r="B9" s="69" t="s">
        <v>446</v>
      </c>
      <c r="C9" s="69" t="s">
        <v>442</v>
      </c>
      <c r="D9" s="70" t="s">
        <v>330</v>
      </c>
      <c r="E9" s="71">
        <v>1390.8</v>
      </c>
      <c r="F9" s="72"/>
      <c r="G9" s="73">
        <f t="shared" si="0"/>
        <v>0</v>
      </c>
    </row>
    <row r="10" s="39" customFormat="1" ht="26.4" spans="1:7">
      <c r="A10" s="68" t="s">
        <v>447</v>
      </c>
      <c r="B10" s="69" t="s">
        <v>448</v>
      </c>
      <c r="C10" s="69" t="s">
        <v>442</v>
      </c>
      <c r="D10" s="70" t="s">
        <v>330</v>
      </c>
      <c r="E10" s="71">
        <v>1646.35</v>
      </c>
      <c r="F10" s="72"/>
      <c r="G10" s="73">
        <f t="shared" si="0"/>
        <v>0</v>
      </c>
    </row>
    <row r="11" s="39" customFormat="1" ht="13.2" spans="1:7">
      <c r="A11" s="68" t="s">
        <v>449</v>
      </c>
      <c r="B11" s="69" t="s">
        <v>450</v>
      </c>
      <c r="C11" s="69" t="s">
        <v>442</v>
      </c>
      <c r="D11" s="70" t="s">
        <v>330</v>
      </c>
      <c r="E11" s="71">
        <v>1406</v>
      </c>
      <c r="F11" s="72"/>
      <c r="G11" s="73">
        <f t="shared" si="0"/>
        <v>0</v>
      </c>
    </row>
    <row r="12" s="39" customFormat="1" ht="26.4" spans="1:7">
      <c r="A12" s="68" t="s">
        <v>451</v>
      </c>
      <c r="B12" s="69" t="s">
        <v>452</v>
      </c>
      <c r="C12" s="69" t="s">
        <v>442</v>
      </c>
      <c r="D12" s="70" t="s">
        <v>330</v>
      </c>
      <c r="E12" s="71">
        <v>3040</v>
      </c>
      <c r="F12" s="72"/>
      <c r="G12" s="73">
        <f t="shared" si="0"/>
        <v>0</v>
      </c>
    </row>
    <row r="13" s="39" customFormat="1" ht="26.4" spans="1:7">
      <c r="A13" s="68" t="s">
        <v>453</v>
      </c>
      <c r="B13" s="69" t="s">
        <v>454</v>
      </c>
      <c r="C13" s="69" t="s">
        <v>442</v>
      </c>
      <c r="D13" s="70" t="s">
        <v>330</v>
      </c>
      <c r="E13" s="71">
        <v>2757.755</v>
      </c>
      <c r="F13" s="72"/>
      <c r="G13" s="73">
        <f t="shared" si="0"/>
        <v>0</v>
      </c>
    </row>
    <row r="14" s="39" customFormat="1" ht="13.2" spans="1:7">
      <c r="A14" s="68" t="s">
        <v>455</v>
      </c>
      <c r="B14" s="69" t="s">
        <v>456</v>
      </c>
      <c r="C14" s="69" t="s">
        <v>442</v>
      </c>
      <c r="D14" s="70" t="s">
        <v>330</v>
      </c>
      <c r="E14" s="71">
        <v>1247.73</v>
      </c>
      <c r="F14" s="72">
        <v>4</v>
      </c>
      <c r="G14" s="73">
        <f t="shared" si="0"/>
        <v>4990.92</v>
      </c>
    </row>
    <row r="15" s="39" customFormat="1" ht="13.2" spans="1:7">
      <c r="A15" s="68" t="s">
        <v>457</v>
      </c>
      <c r="B15" s="69"/>
      <c r="C15" s="69"/>
      <c r="D15" s="70" t="s">
        <v>330</v>
      </c>
      <c r="E15" s="71">
        <v>1425</v>
      </c>
      <c r="F15" s="72"/>
      <c r="G15" s="73">
        <f t="shared" si="0"/>
        <v>0</v>
      </c>
    </row>
    <row r="16" s="39" customFormat="1" ht="26.4" spans="1:7">
      <c r="A16" s="68" t="s">
        <v>458</v>
      </c>
      <c r="B16" s="69" t="s">
        <v>459</v>
      </c>
      <c r="C16" s="69" t="s">
        <v>460</v>
      </c>
      <c r="D16" s="70" t="s">
        <v>330</v>
      </c>
      <c r="E16" s="71">
        <v>2090</v>
      </c>
      <c r="F16" s="72"/>
      <c r="G16" s="73">
        <f t="shared" si="0"/>
        <v>0</v>
      </c>
    </row>
    <row r="17" s="39" customFormat="1" ht="26.4" spans="1:7">
      <c r="A17" s="68"/>
      <c r="B17" s="69" t="s">
        <v>461</v>
      </c>
      <c r="C17" s="69" t="s">
        <v>460</v>
      </c>
      <c r="D17" s="70" t="s">
        <v>330</v>
      </c>
      <c r="E17" s="71">
        <v>2090</v>
      </c>
      <c r="F17" s="72"/>
      <c r="G17" s="73">
        <f t="shared" si="0"/>
        <v>0</v>
      </c>
    </row>
    <row r="18" s="39" customFormat="1" ht="26.4" spans="1:7">
      <c r="A18" s="68"/>
      <c r="B18" s="69" t="s">
        <v>462</v>
      </c>
      <c r="C18" s="69" t="s">
        <v>463</v>
      </c>
      <c r="D18" s="70" t="s">
        <v>330</v>
      </c>
      <c r="E18" s="71">
        <v>3160.65</v>
      </c>
      <c r="F18" s="72"/>
      <c r="G18" s="73">
        <f t="shared" si="0"/>
        <v>0</v>
      </c>
    </row>
    <row r="19" s="39" customFormat="1" ht="13.2" spans="1:7">
      <c r="A19" s="68"/>
      <c r="B19" s="69" t="s">
        <v>339</v>
      </c>
      <c r="C19" s="69" t="s">
        <v>464</v>
      </c>
      <c r="D19" s="70" t="s">
        <v>330</v>
      </c>
      <c r="E19" s="71">
        <v>1425</v>
      </c>
      <c r="F19" s="72"/>
      <c r="G19" s="73">
        <f t="shared" si="0"/>
        <v>0</v>
      </c>
    </row>
    <row r="20" s="39" customFormat="1" ht="13.2" spans="1:7">
      <c r="A20" s="68" t="s">
        <v>465</v>
      </c>
      <c r="B20" s="69" t="s">
        <v>466</v>
      </c>
      <c r="C20" s="69" t="s">
        <v>467</v>
      </c>
      <c r="D20" s="74" t="s">
        <v>468</v>
      </c>
      <c r="E20" s="71">
        <v>5457</v>
      </c>
      <c r="F20" s="72"/>
      <c r="G20" s="73">
        <f t="shared" si="0"/>
        <v>0</v>
      </c>
    </row>
    <row r="21" s="39" customFormat="1" ht="13.2" spans="1:7">
      <c r="A21" s="75"/>
      <c r="B21" s="76" t="s">
        <v>469</v>
      </c>
      <c r="C21" s="76" t="s">
        <v>470</v>
      </c>
      <c r="D21" s="77" t="s">
        <v>330</v>
      </c>
      <c r="E21" s="71">
        <v>6406</v>
      </c>
      <c r="F21" s="78"/>
      <c r="G21" s="73">
        <f t="shared" si="0"/>
        <v>0</v>
      </c>
    </row>
    <row r="22" s="39" customFormat="1" ht="15.6" spans="1:7">
      <c r="A22" s="61" t="s">
        <v>471</v>
      </c>
      <c r="B22" s="61"/>
      <c r="C22" s="61"/>
      <c r="D22" s="61"/>
      <c r="E22" s="61"/>
      <c r="F22" s="61"/>
      <c r="G22" s="61"/>
    </row>
    <row r="23" s="39" customFormat="1" ht="21" customHeight="1" spans="1:7">
      <c r="A23" s="79" t="s">
        <v>472</v>
      </c>
      <c r="B23" s="80"/>
      <c r="C23" s="81" t="s">
        <v>473</v>
      </c>
      <c r="D23" s="80" t="s">
        <v>206</v>
      </c>
      <c r="E23" s="71">
        <v>10503.295</v>
      </c>
      <c r="F23" s="82">
        <v>1</v>
      </c>
      <c r="G23" s="73">
        <f t="shared" si="0"/>
        <v>10503.295</v>
      </c>
    </row>
    <row r="24" s="39" customFormat="1" ht="26.4" spans="1:7">
      <c r="A24" s="68" t="s">
        <v>474</v>
      </c>
      <c r="B24" s="70"/>
      <c r="C24" s="69" t="s">
        <v>473</v>
      </c>
      <c r="D24" s="70" t="s">
        <v>206</v>
      </c>
      <c r="E24" s="71">
        <v>11152.24</v>
      </c>
      <c r="F24" s="72"/>
      <c r="G24" s="73">
        <f t="shared" si="0"/>
        <v>0</v>
      </c>
    </row>
    <row r="25" s="39" customFormat="1" ht="26.4" spans="1:7">
      <c r="A25" s="68" t="s">
        <v>475</v>
      </c>
      <c r="B25" s="70"/>
      <c r="C25" s="69" t="s">
        <v>473</v>
      </c>
      <c r="D25" s="70" t="s">
        <v>206</v>
      </c>
      <c r="E25" s="71">
        <v>1414.55</v>
      </c>
      <c r="F25" s="72">
        <v>4</v>
      </c>
      <c r="G25" s="73">
        <f t="shared" si="0"/>
        <v>5658.2</v>
      </c>
    </row>
    <row r="26" s="39" customFormat="1" ht="26.4" spans="1:7">
      <c r="A26" s="68" t="s">
        <v>476</v>
      </c>
      <c r="B26" s="70"/>
      <c r="C26" s="69" t="s">
        <v>473</v>
      </c>
      <c r="D26" s="70" t="s">
        <v>206</v>
      </c>
      <c r="E26" s="71">
        <v>2660</v>
      </c>
      <c r="F26" s="72"/>
      <c r="G26" s="73">
        <f t="shared" si="0"/>
        <v>0</v>
      </c>
    </row>
    <row r="27" s="39" customFormat="1" ht="26.4" spans="1:7">
      <c r="A27" s="68" t="s">
        <v>477</v>
      </c>
      <c r="B27" s="70"/>
      <c r="C27" s="69" t="s">
        <v>473</v>
      </c>
      <c r="D27" s="70" t="s">
        <v>206</v>
      </c>
      <c r="E27" s="71">
        <v>3622.065</v>
      </c>
      <c r="F27" s="72"/>
      <c r="G27" s="73">
        <f t="shared" si="0"/>
        <v>0</v>
      </c>
    </row>
    <row r="28" s="39" customFormat="1" ht="26.4" spans="1:7">
      <c r="A28" s="68" t="s">
        <v>478</v>
      </c>
      <c r="B28" s="70"/>
      <c r="C28" s="69" t="s">
        <v>473</v>
      </c>
      <c r="D28" s="70" t="s">
        <v>206</v>
      </c>
      <c r="E28" s="71">
        <v>2375</v>
      </c>
      <c r="F28" s="72"/>
      <c r="G28" s="73">
        <f t="shared" si="0"/>
        <v>0</v>
      </c>
    </row>
    <row r="29" s="39" customFormat="1" ht="26.4" spans="1:7">
      <c r="A29" s="68" t="s">
        <v>479</v>
      </c>
      <c r="B29" s="70"/>
      <c r="C29" s="69" t="s">
        <v>473</v>
      </c>
      <c r="D29" s="70" t="s">
        <v>206</v>
      </c>
      <c r="E29" s="71">
        <v>2175.69</v>
      </c>
      <c r="F29" s="72"/>
      <c r="G29" s="73">
        <f t="shared" si="0"/>
        <v>0</v>
      </c>
    </row>
    <row r="30" s="39" customFormat="1" ht="26.4" spans="1:7">
      <c r="A30" s="68" t="s">
        <v>480</v>
      </c>
      <c r="B30" s="70"/>
      <c r="C30" s="69" t="s">
        <v>473</v>
      </c>
      <c r="D30" s="70" t="s">
        <v>206</v>
      </c>
      <c r="E30" s="71">
        <v>2650.12</v>
      </c>
      <c r="F30" s="72"/>
      <c r="G30" s="73">
        <f t="shared" si="0"/>
        <v>0</v>
      </c>
    </row>
    <row r="31" s="39" customFormat="1" ht="26.4" spans="1:7">
      <c r="A31" s="68" t="s">
        <v>481</v>
      </c>
      <c r="B31" s="70" t="s">
        <v>482</v>
      </c>
      <c r="C31" s="69" t="s">
        <v>473</v>
      </c>
      <c r="D31" s="70" t="s">
        <v>206</v>
      </c>
      <c r="E31" s="71">
        <v>8651.555</v>
      </c>
      <c r="F31" s="72"/>
      <c r="G31" s="73">
        <f t="shared" si="0"/>
        <v>0</v>
      </c>
    </row>
    <row r="32" s="39" customFormat="1" ht="26.4" spans="1:7">
      <c r="A32" s="68" t="s">
        <v>481</v>
      </c>
      <c r="B32" s="70" t="s">
        <v>483</v>
      </c>
      <c r="C32" s="69" t="s">
        <v>473</v>
      </c>
      <c r="D32" s="70" t="s">
        <v>206</v>
      </c>
      <c r="E32" s="71">
        <v>8651.555</v>
      </c>
      <c r="F32" s="72"/>
      <c r="G32" s="73">
        <f t="shared" si="0"/>
        <v>0</v>
      </c>
    </row>
    <row r="33" s="39" customFormat="1" ht="26.4" spans="1:7">
      <c r="A33" s="68" t="s">
        <v>484</v>
      </c>
      <c r="B33" s="83" t="s">
        <v>485</v>
      </c>
      <c r="C33" s="69" t="s">
        <v>473</v>
      </c>
      <c r="D33" s="70" t="s">
        <v>206</v>
      </c>
      <c r="E33" s="71">
        <v>2090</v>
      </c>
      <c r="F33" s="72"/>
      <c r="G33" s="73">
        <f t="shared" si="0"/>
        <v>0</v>
      </c>
    </row>
    <row r="34" s="39" customFormat="1" ht="26.4" spans="1:7">
      <c r="A34" s="68" t="s">
        <v>484</v>
      </c>
      <c r="B34" s="83" t="s">
        <v>486</v>
      </c>
      <c r="C34" s="69" t="s">
        <v>473</v>
      </c>
      <c r="D34" s="70" t="s">
        <v>206</v>
      </c>
      <c r="E34" s="71">
        <v>2090</v>
      </c>
      <c r="F34" s="72"/>
      <c r="G34" s="73">
        <f t="shared" si="0"/>
        <v>0</v>
      </c>
    </row>
    <row r="35" s="39" customFormat="1" ht="26.4" spans="1:7">
      <c r="A35" s="68" t="s">
        <v>487</v>
      </c>
      <c r="B35" s="83" t="s">
        <v>488</v>
      </c>
      <c r="C35" s="69" t="s">
        <v>473</v>
      </c>
      <c r="D35" s="70" t="s">
        <v>206</v>
      </c>
      <c r="E35" s="71">
        <v>8249.23</v>
      </c>
      <c r="F35" s="72"/>
      <c r="G35" s="73">
        <f t="shared" si="0"/>
        <v>0</v>
      </c>
    </row>
    <row r="36" s="39" customFormat="1" ht="26.4" spans="1:7">
      <c r="A36" s="68" t="s">
        <v>487</v>
      </c>
      <c r="B36" s="83" t="s">
        <v>489</v>
      </c>
      <c r="C36" s="69" t="s">
        <v>473</v>
      </c>
      <c r="D36" s="70" t="s">
        <v>206</v>
      </c>
      <c r="E36" s="71">
        <v>8249.23</v>
      </c>
      <c r="F36" s="72"/>
      <c r="G36" s="73">
        <f t="shared" si="0"/>
        <v>0</v>
      </c>
    </row>
    <row r="37" s="39" customFormat="1" ht="26.4" spans="1:7">
      <c r="A37" s="68" t="s">
        <v>487</v>
      </c>
      <c r="B37" s="83" t="s">
        <v>490</v>
      </c>
      <c r="C37" s="69" t="s">
        <v>473</v>
      </c>
      <c r="D37" s="70" t="s">
        <v>206</v>
      </c>
      <c r="E37" s="71">
        <v>8249.23</v>
      </c>
      <c r="F37" s="72"/>
      <c r="G37" s="73">
        <f t="shared" si="0"/>
        <v>0</v>
      </c>
    </row>
    <row r="38" s="39" customFormat="1" ht="26.4" spans="1:7">
      <c r="A38" s="68" t="s">
        <v>491</v>
      </c>
      <c r="B38" s="83" t="s">
        <v>492</v>
      </c>
      <c r="C38" s="69" t="s">
        <v>473</v>
      </c>
      <c r="D38" s="70" t="s">
        <v>206</v>
      </c>
      <c r="E38" s="71">
        <v>4750</v>
      </c>
      <c r="F38" s="72"/>
      <c r="G38" s="73">
        <f t="shared" si="0"/>
        <v>0</v>
      </c>
    </row>
    <row r="39" s="39" customFormat="1" ht="26.4" spans="1:7">
      <c r="A39" s="68" t="s">
        <v>493</v>
      </c>
      <c r="B39" s="83" t="s">
        <v>492</v>
      </c>
      <c r="C39" s="69" t="s">
        <v>473</v>
      </c>
      <c r="D39" s="70" t="s">
        <v>206</v>
      </c>
      <c r="E39" s="71">
        <v>5225</v>
      </c>
      <c r="F39" s="72"/>
      <c r="G39" s="73">
        <f t="shared" si="0"/>
        <v>0</v>
      </c>
    </row>
    <row r="40" s="39" customFormat="1" ht="26.4" spans="1:7">
      <c r="A40" s="68" t="s">
        <v>494</v>
      </c>
      <c r="B40" s="83" t="s">
        <v>495</v>
      </c>
      <c r="C40" s="69" t="s">
        <v>473</v>
      </c>
      <c r="D40" s="70" t="s">
        <v>206</v>
      </c>
      <c r="E40" s="71">
        <v>2829.1</v>
      </c>
      <c r="F40" s="72"/>
      <c r="G40" s="73">
        <f t="shared" si="0"/>
        <v>0</v>
      </c>
    </row>
    <row r="41" s="39" customFormat="1" ht="26.4" spans="1:7">
      <c r="A41" s="68" t="s">
        <v>496</v>
      </c>
      <c r="B41" s="70"/>
      <c r="C41" s="69" t="s">
        <v>473</v>
      </c>
      <c r="D41" s="70" t="s">
        <v>206</v>
      </c>
      <c r="E41" s="71">
        <v>1955.195</v>
      </c>
      <c r="F41" s="72"/>
      <c r="G41" s="73">
        <f t="shared" si="0"/>
        <v>0</v>
      </c>
    </row>
    <row r="42" s="39" customFormat="1" ht="26.4" spans="1:7">
      <c r="A42" s="68" t="s">
        <v>497</v>
      </c>
      <c r="B42" s="83" t="s">
        <v>498</v>
      </c>
      <c r="C42" s="69" t="s">
        <v>473</v>
      </c>
      <c r="D42" s="70" t="s">
        <v>206</v>
      </c>
      <c r="E42" s="71">
        <v>4295.9</v>
      </c>
      <c r="F42" s="72"/>
      <c r="G42" s="73">
        <f t="shared" si="0"/>
        <v>0</v>
      </c>
    </row>
    <row r="43" s="39" customFormat="1" ht="26.4" spans="1:7">
      <c r="A43" s="68" t="s">
        <v>499</v>
      </c>
      <c r="B43" s="70"/>
      <c r="C43" s="69" t="s">
        <v>473</v>
      </c>
      <c r="D43" s="70" t="s">
        <v>206</v>
      </c>
      <c r="E43" s="71">
        <v>4509.65</v>
      </c>
      <c r="F43" s="72"/>
      <c r="G43" s="73">
        <f t="shared" si="0"/>
        <v>0</v>
      </c>
    </row>
    <row r="44" s="39" customFormat="1" ht="13.2" spans="1:7">
      <c r="A44" s="68" t="s">
        <v>500</v>
      </c>
      <c r="B44" s="83" t="s">
        <v>501</v>
      </c>
      <c r="C44" s="69"/>
      <c r="D44" s="70" t="s">
        <v>206</v>
      </c>
      <c r="E44" s="71">
        <v>5597.4</v>
      </c>
      <c r="F44" s="72"/>
      <c r="G44" s="73">
        <f t="shared" si="0"/>
        <v>0</v>
      </c>
    </row>
    <row r="45" s="39" customFormat="1" ht="13.2" spans="1:7">
      <c r="A45" s="68" t="s">
        <v>500</v>
      </c>
      <c r="B45" s="70" t="s">
        <v>502</v>
      </c>
      <c r="C45" s="69"/>
      <c r="D45" s="70" t="s">
        <v>206</v>
      </c>
      <c r="E45" s="71">
        <v>5597.4</v>
      </c>
      <c r="F45" s="72"/>
      <c r="G45" s="73">
        <f t="shared" si="0"/>
        <v>0</v>
      </c>
    </row>
    <row r="46" s="39" customFormat="1" ht="13.2" spans="1:7">
      <c r="A46" s="68" t="s">
        <v>503</v>
      </c>
      <c r="B46" s="70"/>
      <c r="C46" s="69"/>
      <c r="D46" s="70" t="s">
        <v>206</v>
      </c>
      <c r="E46" s="71">
        <v>1313.565</v>
      </c>
      <c r="F46" s="72"/>
      <c r="G46" s="73">
        <f t="shared" si="0"/>
        <v>0</v>
      </c>
    </row>
    <row r="47" s="39" customFormat="1" ht="13.2" spans="1:7">
      <c r="A47" s="75" t="s">
        <v>504</v>
      </c>
      <c r="B47" s="77"/>
      <c r="C47" s="76"/>
      <c r="D47" s="77" t="s">
        <v>206</v>
      </c>
      <c r="E47" s="71">
        <v>1003.2</v>
      </c>
      <c r="F47" s="78"/>
      <c r="G47" s="73">
        <f t="shared" si="0"/>
        <v>0</v>
      </c>
    </row>
    <row r="48" s="39" customFormat="1" ht="15.6" spans="1:7">
      <c r="A48" s="61" t="s">
        <v>505</v>
      </c>
      <c r="B48" s="61"/>
      <c r="C48" s="61"/>
      <c r="D48" s="61"/>
      <c r="E48" s="61"/>
      <c r="F48" s="61"/>
      <c r="G48" s="61"/>
    </row>
    <row r="49" s="39" customFormat="1" ht="13.2" spans="1:7">
      <c r="A49" s="79" t="s">
        <v>506</v>
      </c>
      <c r="B49" s="80" t="s">
        <v>507</v>
      </c>
      <c r="C49" s="81" t="s">
        <v>508</v>
      </c>
      <c r="D49" s="80" t="s">
        <v>60</v>
      </c>
      <c r="E49" s="71">
        <v>348.48</v>
      </c>
      <c r="F49" s="82"/>
      <c r="G49" s="73">
        <f t="shared" si="0"/>
        <v>0</v>
      </c>
    </row>
    <row r="50" s="39" customFormat="1" ht="13.2" spans="1:7">
      <c r="A50" s="68"/>
      <c r="B50" s="70" t="s">
        <v>509</v>
      </c>
      <c r="C50" s="69" t="s">
        <v>510</v>
      </c>
      <c r="D50" s="70" t="s">
        <v>60</v>
      </c>
      <c r="E50" s="71">
        <v>422.29</v>
      </c>
      <c r="F50" s="72"/>
      <c r="G50" s="73">
        <f t="shared" si="0"/>
        <v>0</v>
      </c>
    </row>
    <row r="51" s="39" customFormat="1" ht="13.2" spans="1:7">
      <c r="A51" s="68"/>
      <c r="B51" s="70" t="s">
        <v>511</v>
      </c>
      <c r="C51" s="69" t="s">
        <v>512</v>
      </c>
      <c r="D51" s="70" t="s">
        <v>60</v>
      </c>
      <c r="E51" s="71">
        <v>168.1</v>
      </c>
      <c r="F51" s="72"/>
      <c r="G51" s="73">
        <f t="shared" si="0"/>
        <v>0</v>
      </c>
    </row>
    <row r="52" s="39" customFormat="1" ht="13.2" spans="1:7">
      <c r="A52" s="68"/>
      <c r="B52" s="70" t="s">
        <v>513</v>
      </c>
      <c r="C52" s="69" t="s">
        <v>514</v>
      </c>
      <c r="D52" s="70" t="s">
        <v>515</v>
      </c>
      <c r="E52" s="71">
        <v>2000</v>
      </c>
      <c r="F52" s="72"/>
      <c r="G52" s="73">
        <f t="shared" si="0"/>
        <v>0</v>
      </c>
    </row>
    <row r="53" s="39" customFormat="1" ht="13.2" spans="1:7">
      <c r="A53" s="68"/>
      <c r="B53" s="70" t="s">
        <v>516</v>
      </c>
      <c r="C53" s="69" t="s">
        <v>517</v>
      </c>
      <c r="D53" s="70" t="s">
        <v>60</v>
      </c>
      <c r="E53" s="71">
        <v>112</v>
      </c>
      <c r="F53" s="72"/>
      <c r="G53" s="73">
        <f t="shared" si="0"/>
        <v>0</v>
      </c>
    </row>
    <row r="54" s="39" customFormat="1" ht="13.2" spans="1:7">
      <c r="A54" s="68"/>
      <c r="B54" s="70" t="s">
        <v>518</v>
      </c>
      <c r="C54" s="69" t="s">
        <v>519</v>
      </c>
      <c r="D54" s="70" t="s">
        <v>60</v>
      </c>
      <c r="E54" s="71">
        <v>123</v>
      </c>
      <c r="F54" s="72"/>
      <c r="G54" s="73">
        <f t="shared" si="0"/>
        <v>0</v>
      </c>
    </row>
    <row r="55" s="39" customFormat="1" ht="13.2" spans="1:7">
      <c r="A55" s="68" t="s">
        <v>520</v>
      </c>
      <c r="B55" s="70" t="s">
        <v>521</v>
      </c>
      <c r="C55" s="69" t="s">
        <v>522</v>
      </c>
      <c r="D55" s="70" t="s">
        <v>515</v>
      </c>
      <c r="E55" s="71">
        <v>5737.82</v>
      </c>
      <c r="F55" s="72"/>
      <c r="G55" s="73">
        <f t="shared" si="0"/>
        <v>0</v>
      </c>
    </row>
    <row r="56" s="39" customFormat="1" ht="13.2" spans="1:7">
      <c r="A56" s="68"/>
      <c r="B56" s="70" t="s">
        <v>523</v>
      </c>
      <c r="C56" s="69" t="s">
        <v>524</v>
      </c>
      <c r="D56" s="70" t="s">
        <v>60</v>
      </c>
      <c r="E56" s="71">
        <v>1000</v>
      </c>
      <c r="F56" s="72"/>
      <c r="G56" s="73">
        <f t="shared" si="0"/>
        <v>0</v>
      </c>
    </row>
    <row r="57" s="39" customFormat="1" ht="13.2" spans="1:7">
      <c r="A57" s="68"/>
      <c r="B57" s="70" t="s">
        <v>525</v>
      </c>
      <c r="C57" s="69" t="s">
        <v>526</v>
      </c>
      <c r="D57" s="70" t="s">
        <v>60</v>
      </c>
      <c r="E57" s="71">
        <v>500</v>
      </c>
      <c r="F57" s="72"/>
      <c r="G57" s="73">
        <f t="shared" si="0"/>
        <v>0</v>
      </c>
    </row>
    <row r="58" s="39" customFormat="1" ht="13.2" spans="1:7">
      <c r="A58" s="68"/>
      <c r="B58" s="70" t="s">
        <v>527</v>
      </c>
      <c r="C58" s="69" t="s">
        <v>528</v>
      </c>
      <c r="D58" s="70" t="s">
        <v>60</v>
      </c>
      <c r="E58" s="71">
        <v>1395</v>
      </c>
      <c r="F58" s="72"/>
      <c r="G58" s="73">
        <f t="shared" si="0"/>
        <v>0</v>
      </c>
    </row>
    <row r="59" s="39" customFormat="1" ht="13.2" spans="1:7">
      <c r="A59" s="68"/>
      <c r="B59" s="70" t="s">
        <v>529</v>
      </c>
      <c r="C59" s="69" t="s">
        <v>530</v>
      </c>
      <c r="D59" s="70" t="s">
        <v>515</v>
      </c>
      <c r="E59" s="71">
        <v>1611.72</v>
      </c>
      <c r="F59" s="72"/>
      <c r="G59" s="73">
        <f t="shared" si="0"/>
        <v>0</v>
      </c>
    </row>
    <row r="60" s="39" customFormat="1" ht="29.15" customHeight="1" spans="1:7">
      <c r="A60" s="68" t="s">
        <v>531</v>
      </c>
      <c r="B60" s="70" t="s">
        <v>532</v>
      </c>
      <c r="C60" s="69" t="s">
        <v>533</v>
      </c>
      <c r="D60" s="70" t="s">
        <v>515</v>
      </c>
      <c r="E60" s="71">
        <v>2978</v>
      </c>
      <c r="F60" s="72"/>
      <c r="G60" s="73">
        <f t="shared" si="0"/>
        <v>0</v>
      </c>
    </row>
    <row r="61" s="39" customFormat="1" ht="13.2" spans="1:7">
      <c r="A61" s="68"/>
      <c r="B61" s="70" t="s">
        <v>534</v>
      </c>
      <c r="C61" s="69" t="s">
        <v>535</v>
      </c>
      <c r="D61" s="70" t="s">
        <v>60</v>
      </c>
      <c r="E61" s="71">
        <v>1500</v>
      </c>
      <c r="F61" s="72"/>
      <c r="G61" s="73">
        <f t="shared" si="0"/>
        <v>0</v>
      </c>
    </row>
    <row r="62" s="39" customFormat="1" ht="13.2" spans="1:7">
      <c r="A62" s="68"/>
      <c r="B62" s="70" t="s">
        <v>536</v>
      </c>
      <c r="C62" s="69" t="s">
        <v>537</v>
      </c>
      <c r="D62" s="70" t="s">
        <v>538</v>
      </c>
      <c r="E62" s="71">
        <v>1441.473</v>
      </c>
      <c r="F62" s="72"/>
      <c r="G62" s="73">
        <f t="shared" si="0"/>
        <v>0</v>
      </c>
    </row>
    <row r="63" s="39" customFormat="1" ht="13.2" spans="1:7">
      <c r="A63" s="68"/>
      <c r="B63" s="70" t="s">
        <v>539</v>
      </c>
      <c r="C63" s="69" t="s">
        <v>540</v>
      </c>
      <c r="D63" s="70" t="s">
        <v>538</v>
      </c>
      <c r="E63" s="71">
        <v>1979.439</v>
      </c>
      <c r="F63" s="72"/>
      <c r="G63" s="73">
        <f t="shared" si="0"/>
        <v>0</v>
      </c>
    </row>
    <row r="64" s="39" customFormat="1" ht="13.2" spans="1:7">
      <c r="A64" s="68" t="s">
        <v>541</v>
      </c>
      <c r="B64" s="70" t="s">
        <v>542</v>
      </c>
      <c r="C64" s="69" t="s">
        <v>543</v>
      </c>
      <c r="D64" s="70" t="s">
        <v>538</v>
      </c>
      <c r="E64" s="71">
        <v>4128</v>
      </c>
      <c r="F64" s="72"/>
      <c r="G64" s="73">
        <f t="shared" si="0"/>
        <v>0</v>
      </c>
    </row>
    <row r="65" s="39" customFormat="1" ht="13.2" spans="1:7">
      <c r="A65" s="68"/>
      <c r="B65" s="70" t="s">
        <v>544</v>
      </c>
      <c r="C65" s="69" t="s">
        <v>545</v>
      </c>
      <c r="D65" s="70" t="s">
        <v>538</v>
      </c>
      <c r="E65" s="71">
        <v>3927</v>
      </c>
      <c r="F65" s="72"/>
      <c r="G65" s="73">
        <f t="shared" si="0"/>
        <v>0</v>
      </c>
    </row>
    <row r="66" s="39" customFormat="1" ht="13.2" spans="1:7">
      <c r="A66" s="68" t="s">
        <v>546</v>
      </c>
      <c r="B66" s="70" t="s">
        <v>547</v>
      </c>
      <c r="C66" s="69" t="s">
        <v>548</v>
      </c>
      <c r="D66" s="70" t="s">
        <v>538</v>
      </c>
      <c r="E66" s="71">
        <v>8000</v>
      </c>
      <c r="F66" s="72"/>
      <c r="G66" s="73">
        <f t="shared" si="0"/>
        <v>0</v>
      </c>
    </row>
    <row r="67" s="39" customFormat="1" ht="13.2" spans="1:7">
      <c r="A67" s="68"/>
      <c r="B67" s="70" t="s">
        <v>549</v>
      </c>
      <c r="C67" s="69" t="s">
        <v>550</v>
      </c>
      <c r="D67" s="70" t="s">
        <v>538</v>
      </c>
      <c r="E67" s="71">
        <v>4000</v>
      </c>
      <c r="F67" s="72"/>
      <c r="G67" s="73">
        <f t="shared" si="0"/>
        <v>0</v>
      </c>
    </row>
    <row r="68" s="39" customFormat="1" ht="13.2" spans="1:7">
      <c r="A68" s="68" t="s">
        <v>551</v>
      </c>
      <c r="B68" s="70" t="s">
        <v>551</v>
      </c>
      <c r="C68" s="69" t="s">
        <v>552</v>
      </c>
      <c r="D68" s="70" t="s">
        <v>538</v>
      </c>
      <c r="E68" s="71">
        <v>3111.25</v>
      </c>
      <c r="F68" s="72"/>
      <c r="G68" s="73">
        <f t="shared" si="0"/>
        <v>0</v>
      </c>
    </row>
    <row r="69" s="39" customFormat="1" ht="13.2" spans="1:7">
      <c r="A69" s="68" t="s">
        <v>553</v>
      </c>
      <c r="B69" s="70" t="s">
        <v>554</v>
      </c>
      <c r="C69" s="69" t="s">
        <v>555</v>
      </c>
      <c r="D69" s="70" t="s">
        <v>538</v>
      </c>
      <c r="E69" s="71">
        <v>1670.1</v>
      </c>
      <c r="F69" s="72"/>
      <c r="G69" s="73">
        <f t="shared" si="0"/>
        <v>0</v>
      </c>
    </row>
    <row r="70" s="39" customFormat="1" ht="13.2" spans="1:7">
      <c r="A70" s="68"/>
      <c r="B70" s="70" t="s">
        <v>556</v>
      </c>
      <c r="C70" s="69" t="s">
        <v>557</v>
      </c>
      <c r="D70" s="70" t="s">
        <v>538</v>
      </c>
      <c r="E70" s="71">
        <v>1037.4</v>
      </c>
      <c r="F70" s="72"/>
      <c r="G70" s="73">
        <f t="shared" si="0"/>
        <v>0</v>
      </c>
    </row>
    <row r="71" s="39" customFormat="1" ht="26.4" spans="1:7">
      <c r="A71" s="68"/>
      <c r="B71" s="70" t="s">
        <v>558</v>
      </c>
      <c r="C71" s="69" t="s">
        <v>559</v>
      </c>
      <c r="D71" s="70" t="s">
        <v>538</v>
      </c>
      <c r="E71" s="71"/>
      <c r="F71" s="72"/>
      <c r="G71" s="73">
        <f t="shared" si="0"/>
        <v>0</v>
      </c>
    </row>
    <row r="72" s="39" customFormat="1" ht="13.2" spans="1:7">
      <c r="A72" s="68"/>
      <c r="B72" s="70" t="s">
        <v>560</v>
      </c>
      <c r="C72" s="69" t="s">
        <v>561</v>
      </c>
      <c r="D72" s="70" t="s">
        <v>538</v>
      </c>
      <c r="E72" s="71">
        <v>318.25</v>
      </c>
      <c r="F72" s="72"/>
      <c r="G72" s="73">
        <f t="shared" ref="G72:G121" si="1">E72*F72</f>
        <v>0</v>
      </c>
    </row>
    <row r="73" s="39" customFormat="1" ht="13.2" spans="1:7">
      <c r="A73" s="68"/>
      <c r="B73" s="70" t="s">
        <v>562</v>
      </c>
      <c r="C73" s="69" t="s">
        <v>561</v>
      </c>
      <c r="D73" s="70" t="s">
        <v>538</v>
      </c>
      <c r="E73" s="71">
        <v>352.8965</v>
      </c>
      <c r="F73" s="72"/>
      <c r="G73" s="73">
        <f t="shared" si="1"/>
        <v>0</v>
      </c>
    </row>
    <row r="74" s="39" customFormat="1" ht="13.2" spans="1:7">
      <c r="A74" s="68"/>
      <c r="B74" s="70" t="s">
        <v>563</v>
      </c>
      <c r="C74" s="69" t="s">
        <v>564</v>
      </c>
      <c r="D74" s="70" t="s">
        <v>538</v>
      </c>
      <c r="E74" s="71">
        <v>405.65</v>
      </c>
      <c r="F74" s="72"/>
      <c r="G74" s="73">
        <f t="shared" si="1"/>
        <v>0</v>
      </c>
    </row>
    <row r="75" s="39" customFormat="1" ht="26.4" spans="1:7">
      <c r="A75" s="68"/>
      <c r="B75" s="70" t="s">
        <v>565</v>
      </c>
      <c r="C75" s="69" t="s">
        <v>566</v>
      </c>
      <c r="D75" s="70" t="s">
        <v>567</v>
      </c>
      <c r="E75" s="71">
        <v>429.4</v>
      </c>
      <c r="F75" s="72"/>
      <c r="G75" s="73">
        <f t="shared" si="1"/>
        <v>0</v>
      </c>
    </row>
    <row r="76" s="39" customFormat="1" ht="26.4" spans="1:7">
      <c r="A76" s="68"/>
      <c r="B76" s="70" t="s">
        <v>568</v>
      </c>
      <c r="C76" s="69" t="s">
        <v>566</v>
      </c>
      <c r="D76" s="70" t="s">
        <v>567</v>
      </c>
      <c r="E76" s="71">
        <v>247.95</v>
      </c>
      <c r="F76" s="72"/>
      <c r="G76" s="73">
        <f t="shared" si="1"/>
        <v>0</v>
      </c>
    </row>
    <row r="77" s="39" customFormat="1" ht="13.2" spans="1:7">
      <c r="A77" s="68"/>
      <c r="B77" s="70" t="s">
        <v>569</v>
      </c>
      <c r="C77" s="69" t="s">
        <v>570</v>
      </c>
      <c r="D77" s="70" t="s">
        <v>567</v>
      </c>
      <c r="E77" s="71">
        <v>207.1</v>
      </c>
      <c r="F77" s="72"/>
      <c r="G77" s="73">
        <f t="shared" si="1"/>
        <v>0</v>
      </c>
    </row>
    <row r="78" s="39" customFormat="1" ht="13.2" spans="1:7">
      <c r="A78" s="68"/>
      <c r="B78" s="70" t="s">
        <v>571</v>
      </c>
      <c r="C78" s="69" t="s">
        <v>572</v>
      </c>
      <c r="D78" s="70" t="s">
        <v>573</v>
      </c>
      <c r="E78" s="71">
        <v>193.8</v>
      </c>
      <c r="F78" s="72"/>
      <c r="G78" s="73">
        <f t="shared" si="1"/>
        <v>0</v>
      </c>
    </row>
    <row r="79" s="39" customFormat="1" ht="13.2" spans="1:7">
      <c r="A79" s="68"/>
      <c r="B79" s="70" t="s">
        <v>571</v>
      </c>
      <c r="C79" s="69" t="s">
        <v>574</v>
      </c>
      <c r="D79" s="70" t="s">
        <v>573</v>
      </c>
      <c r="E79" s="71">
        <v>193.8</v>
      </c>
      <c r="F79" s="72"/>
      <c r="G79" s="73">
        <f t="shared" si="1"/>
        <v>0</v>
      </c>
    </row>
    <row r="80" s="39" customFormat="1" ht="13.2" spans="1:7">
      <c r="A80" s="68"/>
      <c r="B80" s="70" t="s">
        <v>575</v>
      </c>
      <c r="C80" s="69"/>
      <c r="D80" s="70" t="s">
        <v>163</v>
      </c>
      <c r="E80" s="71">
        <v>190</v>
      </c>
      <c r="F80" s="72"/>
      <c r="G80" s="73">
        <f t="shared" si="1"/>
        <v>0</v>
      </c>
    </row>
    <row r="81" s="39" customFormat="1" ht="26.4" spans="1:7">
      <c r="A81" s="68"/>
      <c r="B81" s="70" t="s">
        <v>576</v>
      </c>
      <c r="C81" s="69" t="s">
        <v>577</v>
      </c>
      <c r="D81" s="70" t="s">
        <v>515</v>
      </c>
      <c r="E81" s="71">
        <v>0</v>
      </c>
      <c r="F81" s="72"/>
      <c r="G81" s="73">
        <f t="shared" si="1"/>
        <v>0</v>
      </c>
    </row>
    <row r="82" s="39" customFormat="1" ht="13.2" spans="1:7">
      <c r="A82" s="68"/>
      <c r="B82" s="70" t="s">
        <v>578</v>
      </c>
      <c r="C82" s="69" t="s">
        <v>579</v>
      </c>
      <c r="D82" s="70" t="s">
        <v>515</v>
      </c>
      <c r="E82" s="71">
        <v>0</v>
      </c>
      <c r="F82" s="72"/>
      <c r="G82" s="73">
        <f t="shared" si="1"/>
        <v>0</v>
      </c>
    </row>
    <row r="83" s="39" customFormat="1" ht="13.2" spans="1:7">
      <c r="A83" s="68"/>
      <c r="B83" s="70" t="s">
        <v>580</v>
      </c>
      <c r="C83" s="69"/>
      <c r="D83" s="70"/>
      <c r="E83" s="71">
        <v>285</v>
      </c>
      <c r="F83" s="72"/>
      <c r="G83" s="73">
        <f t="shared" si="1"/>
        <v>0</v>
      </c>
    </row>
    <row r="84" s="39" customFormat="1" ht="26.4" spans="1:7">
      <c r="A84" s="68" t="s">
        <v>581</v>
      </c>
      <c r="B84" s="70" t="s">
        <v>582</v>
      </c>
      <c r="C84" s="69" t="s">
        <v>583</v>
      </c>
      <c r="D84" s="70" t="s">
        <v>107</v>
      </c>
      <c r="E84" s="71">
        <v>760</v>
      </c>
      <c r="F84" s="72"/>
      <c r="G84" s="73">
        <f t="shared" si="1"/>
        <v>0</v>
      </c>
    </row>
    <row r="85" s="39" customFormat="1" ht="26.4" spans="1:7">
      <c r="A85" s="68"/>
      <c r="B85" s="70" t="s">
        <v>584</v>
      </c>
      <c r="C85" s="69" t="s">
        <v>585</v>
      </c>
      <c r="D85" s="70" t="s">
        <v>107</v>
      </c>
      <c r="E85" s="71">
        <v>570</v>
      </c>
      <c r="F85" s="72"/>
      <c r="G85" s="73">
        <f t="shared" si="1"/>
        <v>0</v>
      </c>
    </row>
    <row r="86" s="39" customFormat="1" ht="37" customHeight="1" spans="1:7">
      <c r="A86" s="68" t="s">
        <v>586</v>
      </c>
      <c r="B86" s="70" t="s">
        <v>587</v>
      </c>
      <c r="C86" s="84" t="s">
        <v>588</v>
      </c>
      <c r="D86" s="70" t="s">
        <v>573</v>
      </c>
      <c r="E86" s="71">
        <v>9500</v>
      </c>
      <c r="F86" s="72"/>
      <c r="G86" s="73">
        <f t="shared" si="1"/>
        <v>0</v>
      </c>
    </row>
    <row r="87" s="39" customFormat="1" ht="30" customHeight="1" spans="1:7">
      <c r="A87" s="68"/>
      <c r="B87" s="70" t="s">
        <v>589</v>
      </c>
      <c r="C87" s="84"/>
      <c r="D87" s="70" t="s">
        <v>573</v>
      </c>
      <c r="E87" s="71">
        <v>4750</v>
      </c>
      <c r="F87" s="72"/>
      <c r="G87" s="73">
        <f t="shared" si="1"/>
        <v>0</v>
      </c>
    </row>
    <row r="88" s="39" customFormat="1" ht="13.2" spans="1:7">
      <c r="A88" s="68" t="s">
        <v>590</v>
      </c>
      <c r="B88" s="70" t="s">
        <v>591</v>
      </c>
      <c r="C88" s="84" t="s">
        <v>592</v>
      </c>
      <c r="D88" s="70" t="s">
        <v>538</v>
      </c>
      <c r="E88" s="71">
        <v>950</v>
      </c>
      <c r="F88" s="72"/>
      <c r="G88" s="73">
        <f t="shared" si="1"/>
        <v>0</v>
      </c>
    </row>
    <row r="89" s="39" customFormat="1" ht="13.2" spans="1:7">
      <c r="A89" s="68"/>
      <c r="B89" s="70" t="s">
        <v>593</v>
      </c>
      <c r="C89" s="84"/>
      <c r="D89" s="70" t="s">
        <v>538</v>
      </c>
      <c r="E89" s="71">
        <v>760</v>
      </c>
      <c r="F89" s="72"/>
      <c r="G89" s="73">
        <f t="shared" si="1"/>
        <v>0</v>
      </c>
    </row>
    <row r="90" s="39" customFormat="1" ht="26.4" spans="1:7">
      <c r="A90" s="68"/>
      <c r="B90" s="70" t="s">
        <v>594</v>
      </c>
      <c r="C90" s="69" t="s">
        <v>595</v>
      </c>
      <c r="D90" s="70" t="s">
        <v>538</v>
      </c>
      <c r="E90" s="71">
        <v>1900</v>
      </c>
      <c r="F90" s="72"/>
      <c r="G90" s="73">
        <f t="shared" si="1"/>
        <v>0</v>
      </c>
    </row>
    <row r="91" s="39" customFormat="1" ht="26.4" spans="1:7">
      <c r="A91" s="68"/>
      <c r="B91" s="70" t="s">
        <v>596</v>
      </c>
      <c r="C91" s="69" t="s">
        <v>595</v>
      </c>
      <c r="D91" s="70" t="s">
        <v>538</v>
      </c>
      <c r="E91" s="71">
        <v>1425</v>
      </c>
      <c r="F91" s="72"/>
      <c r="G91" s="73">
        <f t="shared" si="1"/>
        <v>0</v>
      </c>
    </row>
    <row r="92" s="39" customFormat="1" ht="23.15" customHeight="1" spans="1:7">
      <c r="A92" s="68"/>
      <c r="B92" s="70" t="s">
        <v>597</v>
      </c>
      <c r="C92" s="84" t="s">
        <v>598</v>
      </c>
      <c r="D92" s="70" t="s">
        <v>538</v>
      </c>
      <c r="E92" s="71">
        <v>2850</v>
      </c>
      <c r="F92" s="72"/>
      <c r="G92" s="73">
        <f t="shared" si="1"/>
        <v>0</v>
      </c>
    </row>
    <row r="93" s="39" customFormat="1" ht="31" customHeight="1" spans="1:7">
      <c r="A93" s="68"/>
      <c r="B93" s="70" t="s">
        <v>599</v>
      </c>
      <c r="C93" s="84"/>
      <c r="D93" s="70" t="s">
        <v>538</v>
      </c>
      <c r="E93" s="71">
        <v>1900</v>
      </c>
      <c r="F93" s="72"/>
      <c r="G93" s="73">
        <f t="shared" si="1"/>
        <v>0</v>
      </c>
    </row>
    <row r="94" s="39" customFormat="1" ht="19" customHeight="1" spans="1:7">
      <c r="A94" s="68"/>
      <c r="B94" s="85" t="s">
        <v>600</v>
      </c>
      <c r="C94" s="84" t="s">
        <v>601</v>
      </c>
      <c r="D94" s="70" t="s">
        <v>602</v>
      </c>
      <c r="E94" s="71">
        <v>28500</v>
      </c>
      <c r="F94" s="72"/>
      <c r="G94" s="73">
        <f t="shared" si="1"/>
        <v>0</v>
      </c>
    </row>
    <row r="95" s="39" customFormat="1" ht="23.15" customHeight="1" spans="1:7">
      <c r="A95" s="68"/>
      <c r="B95" s="85"/>
      <c r="C95" s="84"/>
      <c r="D95" s="70" t="s">
        <v>603</v>
      </c>
      <c r="E95" s="71">
        <v>73442.6</v>
      </c>
      <c r="F95" s="72"/>
      <c r="G95" s="73">
        <f t="shared" si="1"/>
        <v>0</v>
      </c>
    </row>
    <row r="96" s="39" customFormat="1" ht="24" customHeight="1" spans="1:7">
      <c r="A96" s="68"/>
      <c r="B96" s="85" t="s">
        <v>604</v>
      </c>
      <c r="C96" s="84"/>
      <c r="D96" s="70" t="s">
        <v>605</v>
      </c>
      <c r="E96" s="71">
        <v>19000</v>
      </c>
      <c r="F96" s="72"/>
      <c r="G96" s="73">
        <f t="shared" si="1"/>
        <v>0</v>
      </c>
    </row>
    <row r="97" s="39" customFormat="1" ht="20.15" customHeight="1" spans="1:7">
      <c r="A97" s="68"/>
      <c r="B97" s="85"/>
      <c r="C97" s="84"/>
      <c r="D97" s="70" t="s">
        <v>606</v>
      </c>
      <c r="E97" s="71">
        <v>54311.5</v>
      </c>
      <c r="F97" s="72"/>
      <c r="G97" s="73">
        <f t="shared" si="1"/>
        <v>0</v>
      </c>
    </row>
    <row r="98" s="39" customFormat="1" ht="13.2" spans="1:7">
      <c r="A98" s="68"/>
      <c r="B98" s="70" t="s">
        <v>607</v>
      </c>
      <c r="C98" s="84" t="s">
        <v>608</v>
      </c>
      <c r="D98" s="70" t="s">
        <v>573</v>
      </c>
      <c r="E98" s="71">
        <v>712.5</v>
      </c>
      <c r="F98" s="72"/>
      <c r="G98" s="73">
        <f t="shared" si="1"/>
        <v>0</v>
      </c>
    </row>
    <row r="99" s="39" customFormat="1" ht="13.2" spans="1:7">
      <c r="A99" s="68"/>
      <c r="B99" s="70" t="s">
        <v>609</v>
      </c>
      <c r="C99" s="84"/>
      <c r="D99" s="70" t="s">
        <v>573</v>
      </c>
      <c r="E99" s="71">
        <v>712.5</v>
      </c>
      <c r="F99" s="72"/>
      <c r="G99" s="73">
        <f t="shared" si="1"/>
        <v>0</v>
      </c>
    </row>
    <row r="100" s="39" customFormat="1" ht="13.2" spans="1:7">
      <c r="A100" s="68"/>
      <c r="B100" s="70" t="s">
        <v>610</v>
      </c>
      <c r="C100" s="84" t="s">
        <v>611</v>
      </c>
      <c r="D100" s="70" t="s">
        <v>573</v>
      </c>
      <c r="E100" s="71">
        <v>4750</v>
      </c>
      <c r="F100" s="72"/>
      <c r="G100" s="73">
        <f t="shared" si="1"/>
        <v>0</v>
      </c>
    </row>
    <row r="101" s="39" customFormat="1" ht="13.2" spans="1:7">
      <c r="A101" s="68"/>
      <c r="B101" s="70" t="s">
        <v>612</v>
      </c>
      <c r="C101" s="84"/>
      <c r="D101" s="70" t="s">
        <v>573</v>
      </c>
      <c r="E101" s="71">
        <v>4750</v>
      </c>
      <c r="F101" s="72"/>
      <c r="G101" s="73">
        <f t="shared" si="1"/>
        <v>0</v>
      </c>
    </row>
    <row r="102" s="39" customFormat="1" ht="13.2" spans="1:7">
      <c r="A102" s="68"/>
      <c r="B102" s="70" t="s">
        <v>613</v>
      </c>
      <c r="C102" s="86" t="s">
        <v>614</v>
      </c>
      <c r="D102" s="70" t="s">
        <v>538</v>
      </c>
      <c r="E102" s="71">
        <v>1425</v>
      </c>
      <c r="F102" s="72"/>
      <c r="G102" s="73">
        <f t="shared" si="1"/>
        <v>0</v>
      </c>
    </row>
    <row r="103" s="39" customFormat="1" ht="13.2" spans="1:7">
      <c r="A103" s="68"/>
      <c r="B103" s="70" t="s">
        <v>615</v>
      </c>
      <c r="C103" s="86"/>
      <c r="D103" s="70" t="s">
        <v>538</v>
      </c>
      <c r="E103" s="71">
        <v>1140</v>
      </c>
      <c r="F103" s="72"/>
      <c r="G103" s="73">
        <f t="shared" si="1"/>
        <v>0</v>
      </c>
    </row>
    <row r="104" s="39" customFormat="1" ht="13.2" spans="1:7">
      <c r="A104" s="68"/>
      <c r="B104" s="70" t="s">
        <v>616</v>
      </c>
      <c r="C104" s="69" t="s">
        <v>617</v>
      </c>
      <c r="D104" s="70" t="s">
        <v>538</v>
      </c>
      <c r="E104" s="71">
        <v>1140</v>
      </c>
      <c r="F104" s="72"/>
      <c r="G104" s="73">
        <f t="shared" si="1"/>
        <v>0</v>
      </c>
    </row>
    <row r="105" s="39" customFormat="1" ht="13.2" spans="1:7">
      <c r="A105" s="68"/>
      <c r="B105" s="70" t="s">
        <v>618</v>
      </c>
      <c r="C105" s="69" t="s">
        <v>619</v>
      </c>
      <c r="D105" s="70" t="s">
        <v>538</v>
      </c>
      <c r="E105" s="71">
        <v>1582.7</v>
      </c>
      <c r="F105" s="72"/>
      <c r="G105" s="73">
        <f t="shared" si="1"/>
        <v>0</v>
      </c>
    </row>
    <row r="106" s="39" customFormat="1" ht="13.2" spans="1:7">
      <c r="A106" s="68" t="s">
        <v>620</v>
      </c>
      <c r="B106" s="70" t="s">
        <v>621</v>
      </c>
      <c r="C106" s="84" t="s">
        <v>622</v>
      </c>
      <c r="D106" s="70" t="s">
        <v>573</v>
      </c>
      <c r="E106" s="71">
        <v>7600</v>
      </c>
      <c r="F106" s="72"/>
      <c r="G106" s="73">
        <f t="shared" si="1"/>
        <v>0</v>
      </c>
    </row>
    <row r="107" s="39" customFormat="1" ht="13.2" spans="1:7">
      <c r="A107" s="68"/>
      <c r="B107" s="70" t="s">
        <v>623</v>
      </c>
      <c r="C107" s="84"/>
      <c r="D107" s="70" t="s">
        <v>573</v>
      </c>
      <c r="E107" s="71">
        <v>3800</v>
      </c>
      <c r="F107" s="72"/>
      <c r="G107" s="73">
        <f t="shared" si="1"/>
        <v>0</v>
      </c>
    </row>
    <row r="108" s="39" customFormat="1" ht="13.2" spans="1:7">
      <c r="A108" s="68"/>
      <c r="B108" s="70" t="s">
        <v>624</v>
      </c>
      <c r="C108" s="84" t="s">
        <v>625</v>
      </c>
      <c r="D108" s="70" t="s">
        <v>573</v>
      </c>
      <c r="E108" s="71">
        <v>7172.5</v>
      </c>
      <c r="F108" s="72"/>
      <c r="G108" s="73">
        <f t="shared" si="1"/>
        <v>0</v>
      </c>
    </row>
    <row r="109" s="39" customFormat="1" ht="13.2" spans="1:7">
      <c r="A109" s="68"/>
      <c r="B109" s="70" t="s">
        <v>626</v>
      </c>
      <c r="C109" s="84"/>
      <c r="D109" s="70" t="s">
        <v>573</v>
      </c>
      <c r="E109" s="71">
        <v>5497.65</v>
      </c>
      <c r="F109" s="72"/>
      <c r="G109" s="73">
        <f t="shared" si="1"/>
        <v>0</v>
      </c>
    </row>
    <row r="110" s="39" customFormat="1" ht="13.2" spans="1:7">
      <c r="A110" s="68"/>
      <c r="B110" s="70" t="s">
        <v>627</v>
      </c>
      <c r="C110" s="84" t="s">
        <v>628</v>
      </c>
      <c r="D110" s="70" t="s">
        <v>573</v>
      </c>
      <c r="E110" s="71">
        <v>2660</v>
      </c>
      <c r="F110" s="72"/>
      <c r="G110" s="73">
        <f t="shared" si="1"/>
        <v>0</v>
      </c>
    </row>
    <row r="111" s="39" customFormat="1" ht="13.2" spans="1:7">
      <c r="A111" s="68"/>
      <c r="B111" s="70" t="s">
        <v>629</v>
      </c>
      <c r="C111" s="84"/>
      <c r="D111" s="70" t="s">
        <v>573</v>
      </c>
      <c r="E111" s="71">
        <v>1900</v>
      </c>
      <c r="F111" s="72"/>
      <c r="G111" s="73">
        <f t="shared" si="1"/>
        <v>0</v>
      </c>
    </row>
    <row r="112" s="39" customFormat="1" ht="13.2" spans="1:7">
      <c r="A112" s="68"/>
      <c r="B112" s="70" t="s">
        <v>630</v>
      </c>
      <c r="C112" s="69" t="s">
        <v>631</v>
      </c>
      <c r="D112" s="70" t="s">
        <v>538</v>
      </c>
      <c r="E112" s="71">
        <v>1330</v>
      </c>
      <c r="F112" s="72"/>
      <c r="G112" s="73">
        <f t="shared" si="1"/>
        <v>0</v>
      </c>
    </row>
    <row r="113" s="39" customFormat="1" ht="13.2" spans="1:7">
      <c r="A113" s="68"/>
      <c r="B113" s="70" t="s">
        <v>632</v>
      </c>
      <c r="C113" s="69" t="s">
        <v>631</v>
      </c>
      <c r="D113" s="70" t="s">
        <v>538</v>
      </c>
      <c r="E113" s="71">
        <v>1045</v>
      </c>
      <c r="F113" s="72"/>
      <c r="G113" s="73">
        <f t="shared" si="1"/>
        <v>0</v>
      </c>
    </row>
    <row r="114" s="39" customFormat="1" ht="13.2" spans="1:7">
      <c r="A114" s="68"/>
      <c r="B114" s="70" t="s">
        <v>633</v>
      </c>
      <c r="C114" s="84" t="s">
        <v>634</v>
      </c>
      <c r="D114" s="70" t="s">
        <v>635</v>
      </c>
      <c r="E114" s="71">
        <v>2755</v>
      </c>
      <c r="F114" s="72"/>
      <c r="G114" s="73">
        <f t="shared" si="1"/>
        <v>0</v>
      </c>
    </row>
    <row r="115" s="39" customFormat="1" ht="13.2" spans="1:7">
      <c r="A115" s="75"/>
      <c r="B115" s="77" t="s">
        <v>636</v>
      </c>
      <c r="C115" s="87"/>
      <c r="D115" s="77" t="s">
        <v>635</v>
      </c>
      <c r="E115" s="71">
        <v>2375</v>
      </c>
      <c r="F115" s="78"/>
      <c r="G115" s="73">
        <f t="shared" si="1"/>
        <v>0</v>
      </c>
    </row>
    <row r="116" s="39" customFormat="1" ht="15.6" spans="1:7">
      <c r="A116" s="61" t="s">
        <v>637</v>
      </c>
      <c r="B116" s="61"/>
      <c r="C116" s="61"/>
      <c r="D116" s="61"/>
      <c r="E116" s="61"/>
      <c r="F116" s="61"/>
      <c r="G116" s="61"/>
    </row>
    <row r="117" s="39" customFormat="1" ht="26.4" spans="1:7">
      <c r="A117" s="79" t="s">
        <v>638</v>
      </c>
      <c r="B117" s="81" t="s">
        <v>639</v>
      </c>
      <c r="C117" s="81" t="s">
        <v>640</v>
      </c>
      <c r="D117" s="80" t="s">
        <v>52</v>
      </c>
      <c r="E117" s="71">
        <v>5000</v>
      </c>
      <c r="F117" s="82"/>
      <c r="G117" s="73">
        <f t="shared" si="1"/>
        <v>0</v>
      </c>
    </row>
    <row r="118" s="39" customFormat="1" ht="13.2" spans="1:7">
      <c r="A118" s="68" t="s">
        <v>641</v>
      </c>
      <c r="B118" s="69" t="s">
        <v>642</v>
      </c>
      <c r="C118" s="69" t="s">
        <v>643</v>
      </c>
      <c r="D118" s="70" t="s">
        <v>635</v>
      </c>
      <c r="E118" s="71">
        <v>2500</v>
      </c>
      <c r="F118" s="72"/>
      <c r="G118" s="73">
        <f t="shared" si="1"/>
        <v>0</v>
      </c>
    </row>
    <row r="119" s="39" customFormat="1" ht="26.4" spans="1:7">
      <c r="A119" s="68"/>
      <c r="B119" s="69" t="s">
        <v>644</v>
      </c>
      <c r="C119" s="69" t="s">
        <v>645</v>
      </c>
      <c r="D119" s="70" t="s">
        <v>635</v>
      </c>
      <c r="E119" s="71">
        <v>2500</v>
      </c>
      <c r="F119" s="72"/>
      <c r="G119" s="73">
        <f t="shared" si="1"/>
        <v>0</v>
      </c>
    </row>
    <row r="120" s="39" customFormat="1" ht="26.4" spans="1:7">
      <c r="A120" s="68"/>
      <c r="B120" s="69" t="s">
        <v>646</v>
      </c>
      <c r="C120" s="69" t="s">
        <v>647</v>
      </c>
      <c r="D120" s="70" t="s">
        <v>635</v>
      </c>
      <c r="E120" s="71">
        <v>2000</v>
      </c>
      <c r="F120" s="72"/>
      <c r="G120" s="73">
        <f t="shared" si="1"/>
        <v>0</v>
      </c>
    </row>
    <row r="121" s="39" customFormat="1" ht="27.15" spans="1:7">
      <c r="A121" s="88"/>
      <c r="B121" s="89" t="s">
        <v>648</v>
      </c>
      <c r="C121" s="89" t="s">
        <v>649</v>
      </c>
      <c r="D121" s="90" t="s">
        <v>635</v>
      </c>
      <c r="E121" s="71">
        <v>2000</v>
      </c>
      <c r="F121" s="91"/>
      <c r="G121" s="73">
        <f t="shared" si="1"/>
        <v>0</v>
      </c>
    </row>
    <row r="122" s="39" customFormat="1" ht="18.9" spans="1:7">
      <c r="A122" s="92" t="s">
        <v>47</v>
      </c>
      <c r="B122" s="93"/>
      <c r="C122" s="93"/>
      <c r="D122" s="93"/>
      <c r="E122" s="93"/>
      <c r="F122" s="93"/>
      <c r="G122" s="94">
        <f>SUM(G7:G121)</f>
        <v>22232.945</v>
      </c>
    </row>
    <row r="123" s="39" customFormat="1" ht="13.95" spans="1:7">
      <c r="A123" s="95"/>
      <c r="B123" s="95"/>
      <c r="C123" s="95"/>
      <c r="D123" s="95"/>
      <c r="E123" s="95"/>
      <c r="F123" s="95"/>
      <c r="G123" s="95"/>
    </row>
    <row r="124" s="39" customFormat="1" ht="13.2" spans="1:5">
      <c r="A124" s="96" t="s">
        <v>650</v>
      </c>
      <c r="C124" s="97"/>
      <c r="E124" s="98"/>
    </row>
    <row r="135" spans="1:1">
      <c r="A135" s="40" t="s">
        <v>651</v>
      </c>
    </row>
    <row r="147" spans="1:1">
      <c r="A147" s="99" t="s">
        <v>652</v>
      </c>
    </row>
    <row r="148" spans="2:2">
      <c r="B148" s="100" t="s">
        <v>653</v>
      </c>
    </row>
    <row r="149" spans="1:1">
      <c r="A149" s="40" t="s">
        <v>654</v>
      </c>
    </row>
    <row r="161" spans="1:2">
      <c r="A161" s="99" t="s">
        <v>655</v>
      </c>
      <c r="B161" s="100" t="s">
        <v>653</v>
      </c>
    </row>
    <row r="164" spans="1:1">
      <c r="A164" s="40" t="s">
        <v>656</v>
      </c>
    </row>
    <row r="182" spans="1:2">
      <c r="A182" s="99" t="s">
        <v>657</v>
      </c>
      <c r="B182" s="100" t="s">
        <v>658</v>
      </c>
    </row>
  </sheetData>
  <sheetProtection algorithmName="SHA-512" hashValue="TcDqgh27RltG2aYLQBooPOJJTPGhBvSAO3NJBzBAB6yEDXbYKvppMZMRPOalEVSM9jmJ9HhXZ7V87TDNt8oz1Q==" saltValue="5tBd7924qib/FJ5iChl6uA==" spinCount="100000" sheet="1" objects="1" scenarios="1"/>
  <mergeCells count="33">
    <mergeCell ref="A1:G1"/>
    <mergeCell ref="A3:G3"/>
    <mergeCell ref="B5:C5"/>
    <mergeCell ref="A6:G6"/>
    <mergeCell ref="A22:G22"/>
    <mergeCell ref="A48:G48"/>
    <mergeCell ref="A116:G116"/>
    <mergeCell ref="A16:A19"/>
    <mergeCell ref="A20:A21"/>
    <mergeCell ref="A49:A54"/>
    <mergeCell ref="A55:A59"/>
    <mergeCell ref="A60:A63"/>
    <mergeCell ref="A64:A65"/>
    <mergeCell ref="A66:A67"/>
    <mergeCell ref="A69:A83"/>
    <mergeCell ref="A84:A85"/>
    <mergeCell ref="A86:A87"/>
    <mergeCell ref="A88:A105"/>
    <mergeCell ref="A106:A115"/>
    <mergeCell ref="A118:A121"/>
    <mergeCell ref="B94:B95"/>
    <mergeCell ref="B96:B97"/>
    <mergeCell ref="C86:C87"/>
    <mergeCell ref="C88:C89"/>
    <mergeCell ref="C92:C93"/>
    <mergeCell ref="C94:C97"/>
    <mergeCell ref="C98:C99"/>
    <mergeCell ref="C100:C101"/>
    <mergeCell ref="C102:C103"/>
    <mergeCell ref="C106:C107"/>
    <mergeCell ref="C108:C109"/>
    <mergeCell ref="C110:C111"/>
    <mergeCell ref="C114:C115"/>
  </mergeCells>
  <pageMargins left="0.7" right="0.7" top="0.75" bottom="0.75" header="0.3" footer="0.3"/>
  <pageSetup paperSize="9" scale="44"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showGridLines="0" zoomScale="55" zoomScaleNormal="55" workbookViewId="0">
      <selection activeCell="B7" sqref="B7"/>
    </sheetView>
  </sheetViews>
  <sheetFormatPr defaultColWidth="0" defaultRowHeight="12.5" customHeight="1" zeroHeight="1"/>
  <cols>
    <col min="1" max="1" width="8.5" style="4" customWidth="1"/>
    <col min="2" max="2" width="49.5" style="4" customWidth="1"/>
    <col min="3" max="3" width="25.1574074074074" style="4" customWidth="1"/>
    <col min="4" max="4" width="15.3333333333333" style="4" customWidth="1"/>
    <col min="5" max="5" width="14.8333333333333" style="4" customWidth="1"/>
    <col min="6" max="6" width="14" style="4" customWidth="1"/>
    <col min="7" max="7" width="21.3333333333333" style="4" customWidth="1"/>
    <col min="8" max="8" width="51.75" style="4" customWidth="1"/>
    <col min="9" max="9" width="8.5" style="4" customWidth="1"/>
    <col min="10" max="14" width="0" style="4" hidden="1" customWidth="1"/>
    <col min="15" max="16384" width="8.5" style="4" hidden="1"/>
  </cols>
  <sheetData>
    <row r="1" s="1" customFormat="1" ht="40.5" customHeight="1" spans="1:9">
      <c r="A1" s="5" t="s">
        <v>659</v>
      </c>
      <c r="B1" s="5"/>
      <c r="C1" s="5"/>
      <c r="D1" s="5"/>
      <c r="E1" s="5"/>
      <c r="F1" s="5"/>
      <c r="G1" s="5"/>
      <c r="H1" s="5"/>
      <c r="I1" s="5"/>
    </row>
    <row r="2" ht="2.5" customHeight="1" spans="5:8">
      <c r="E2" s="6"/>
      <c r="G2" s="7"/>
      <c r="H2" s="7"/>
    </row>
    <row r="3" s="2" customFormat="1" ht="25.5" customHeight="1" spans="1:9">
      <c r="A3" s="8" t="s">
        <v>660</v>
      </c>
      <c r="B3" s="8"/>
      <c r="C3" s="8"/>
      <c r="D3" s="8"/>
      <c r="E3" s="8"/>
      <c r="F3" s="8"/>
      <c r="G3" s="8"/>
      <c r="H3" s="8"/>
      <c r="I3" s="8"/>
    </row>
    <row r="4" ht="5.5" customHeight="1" spans="5:8">
      <c r="E4" s="6"/>
      <c r="G4" s="7"/>
      <c r="H4" s="7"/>
    </row>
    <row r="5" ht="87" customHeight="1" spans="2:8">
      <c r="B5" s="252" t="s">
        <v>661</v>
      </c>
      <c r="C5" s="10"/>
      <c r="D5" s="11"/>
      <c r="E5" s="11"/>
      <c r="F5" s="11"/>
      <c r="G5" s="11"/>
      <c r="H5" s="12"/>
    </row>
    <row r="6" ht="14.55" spans="5:8">
      <c r="E6" s="6"/>
      <c r="G6" s="7"/>
      <c r="H6" s="7"/>
    </row>
    <row r="7" ht="20.5" customHeight="1" spans="2:8">
      <c r="B7" s="13" t="s">
        <v>44</v>
      </c>
      <c r="C7" s="14" t="s">
        <v>437</v>
      </c>
      <c r="D7" s="15" t="s">
        <v>438</v>
      </c>
      <c r="E7" s="16" t="s">
        <v>45</v>
      </c>
      <c r="F7" s="17" t="s">
        <v>46</v>
      </c>
      <c r="G7" s="17" t="s">
        <v>47</v>
      </c>
      <c r="H7" s="18" t="s">
        <v>662</v>
      </c>
    </row>
    <row r="8" ht="20.15" customHeight="1" spans="2:8">
      <c r="B8" s="19"/>
      <c r="C8" s="20"/>
      <c r="D8" s="20"/>
      <c r="E8" s="20"/>
      <c r="F8" s="20"/>
      <c r="G8" s="21">
        <f>E8*F8</f>
        <v>0</v>
      </c>
      <c r="H8" s="22"/>
    </row>
    <row r="9" ht="20.15" customHeight="1" spans="2:8">
      <c r="B9" s="19"/>
      <c r="C9" s="20"/>
      <c r="D9" s="20"/>
      <c r="E9" s="20"/>
      <c r="F9" s="20"/>
      <c r="G9" s="21">
        <f t="shared" ref="G9:G32" si="0">E9*F9</f>
        <v>0</v>
      </c>
      <c r="H9" s="22"/>
    </row>
    <row r="10" ht="22.9" customHeight="1" spans="2:8">
      <c r="B10" s="19"/>
      <c r="C10" s="20"/>
      <c r="D10" s="20"/>
      <c r="E10" s="20"/>
      <c r="F10" s="20"/>
      <c r="G10" s="21">
        <f t="shared" si="0"/>
        <v>0</v>
      </c>
      <c r="H10" s="22"/>
    </row>
    <row r="11" ht="19.9" customHeight="1" spans="2:8">
      <c r="B11" s="19"/>
      <c r="C11" s="20"/>
      <c r="D11" s="20"/>
      <c r="E11" s="20"/>
      <c r="F11" s="20"/>
      <c r="G11" s="21">
        <f t="shared" si="0"/>
        <v>0</v>
      </c>
      <c r="H11" s="22"/>
    </row>
    <row r="12" ht="20.15" customHeight="1" spans="2:8">
      <c r="B12" s="19"/>
      <c r="C12" s="20"/>
      <c r="D12" s="20"/>
      <c r="E12" s="20"/>
      <c r="F12" s="20"/>
      <c r="G12" s="21">
        <f t="shared" si="0"/>
        <v>0</v>
      </c>
      <c r="H12" s="22"/>
    </row>
    <row r="13" ht="20.15" customHeight="1" spans="2:8">
      <c r="B13" s="19"/>
      <c r="C13" s="20"/>
      <c r="D13" s="20"/>
      <c r="E13" s="20"/>
      <c r="F13" s="20"/>
      <c r="G13" s="21">
        <f t="shared" si="0"/>
        <v>0</v>
      </c>
      <c r="H13" s="22"/>
    </row>
    <row r="14" ht="20.15" customHeight="1" spans="2:8">
      <c r="B14" s="19"/>
      <c r="C14" s="20"/>
      <c r="D14" s="20"/>
      <c r="E14" s="20"/>
      <c r="F14" s="20"/>
      <c r="G14" s="21">
        <f t="shared" si="0"/>
        <v>0</v>
      </c>
      <c r="H14" s="22"/>
    </row>
    <row r="15" ht="20.15" customHeight="1" spans="2:8">
      <c r="B15" s="19"/>
      <c r="C15" s="20"/>
      <c r="D15" s="23"/>
      <c r="E15" s="24"/>
      <c r="F15" s="23"/>
      <c r="G15" s="21">
        <f t="shared" si="0"/>
        <v>0</v>
      </c>
      <c r="H15" s="22"/>
    </row>
    <row r="16" ht="20.15" customHeight="1" spans="2:8">
      <c r="B16" s="19"/>
      <c r="C16" s="20"/>
      <c r="D16" s="23"/>
      <c r="E16" s="24"/>
      <c r="F16" s="23"/>
      <c r="G16" s="21">
        <f t="shared" si="0"/>
        <v>0</v>
      </c>
      <c r="H16" s="22"/>
    </row>
    <row r="17" ht="20.15" customHeight="1" spans="2:8">
      <c r="B17" s="19"/>
      <c r="C17" s="20"/>
      <c r="D17" s="23"/>
      <c r="E17" s="24"/>
      <c r="F17" s="23"/>
      <c r="G17" s="21">
        <f t="shared" si="0"/>
        <v>0</v>
      </c>
      <c r="H17" s="22"/>
    </row>
    <row r="18" ht="20.15" customHeight="1" spans="2:8">
      <c r="B18" s="19"/>
      <c r="C18" s="20"/>
      <c r="D18" s="23"/>
      <c r="E18" s="24"/>
      <c r="F18" s="23"/>
      <c r="G18" s="21">
        <f t="shared" si="0"/>
        <v>0</v>
      </c>
      <c r="H18" s="22"/>
    </row>
    <row r="19" ht="20.15" customHeight="1" spans="2:8">
      <c r="B19" s="19"/>
      <c r="C19" s="20"/>
      <c r="D19" s="23"/>
      <c r="E19" s="24"/>
      <c r="F19" s="23"/>
      <c r="G19" s="21">
        <f t="shared" si="0"/>
        <v>0</v>
      </c>
      <c r="H19" s="22"/>
    </row>
    <row r="20" ht="20.15" customHeight="1" spans="2:8">
      <c r="B20" s="19"/>
      <c r="C20" s="20"/>
      <c r="D20" s="23"/>
      <c r="E20" s="24"/>
      <c r="F20" s="23"/>
      <c r="G20" s="21">
        <f t="shared" si="0"/>
        <v>0</v>
      </c>
      <c r="H20" s="22"/>
    </row>
    <row r="21" ht="20.15" customHeight="1" spans="2:8">
      <c r="B21" s="25"/>
      <c r="C21" s="26"/>
      <c r="D21" s="27"/>
      <c r="E21" s="23"/>
      <c r="F21" s="27"/>
      <c r="G21" s="21">
        <f t="shared" si="0"/>
        <v>0</v>
      </c>
      <c r="H21" s="28"/>
    </row>
    <row r="22" ht="20.15" customHeight="1" spans="2:8">
      <c r="B22" s="19"/>
      <c r="C22" s="20"/>
      <c r="D22" s="23"/>
      <c r="E22" s="24"/>
      <c r="F22" s="23"/>
      <c r="G22" s="21">
        <f t="shared" si="0"/>
        <v>0</v>
      </c>
      <c r="H22" s="22"/>
    </row>
    <row r="23" ht="20.15" customHeight="1" spans="2:8">
      <c r="B23" s="19"/>
      <c r="C23" s="20"/>
      <c r="D23" s="23"/>
      <c r="E23" s="24"/>
      <c r="F23" s="23"/>
      <c r="G23" s="21">
        <f t="shared" si="0"/>
        <v>0</v>
      </c>
      <c r="H23" s="22"/>
    </row>
    <row r="24" ht="20.15" customHeight="1" spans="2:8">
      <c r="B24" s="25"/>
      <c r="C24" s="26"/>
      <c r="D24" s="27"/>
      <c r="E24" s="29"/>
      <c r="F24" s="27"/>
      <c r="G24" s="21">
        <f t="shared" si="0"/>
        <v>0</v>
      </c>
      <c r="H24" s="28"/>
    </row>
    <row r="25" ht="20.15" customHeight="1" spans="2:8">
      <c r="B25" s="25"/>
      <c r="C25" s="26"/>
      <c r="D25" s="27"/>
      <c r="E25" s="29"/>
      <c r="F25" s="27"/>
      <c r="G25" s="21">
        <f t="shared" si="0"/>
        <v>0</v>
      </c>
      <c r="H25" s="28"/>
    </row>
    <row r="26" ht="20.15" customHeight="1" spans="2:8">
      <c r="B26" s="19"/>
      <c r="C26" s="20"/>
      <c r="D26" s="23"/>
      <c r="E26" s="24"/>
      <c r="F26" s="23"/>
      <c r="G26" s="21">
        <f t="shared" si="0"/>
        <v>0</v>
      </c>
      <c r="H26" s="22"/>
    </row>
    <row r="27" ht="57" customHeight="1" spans="2:8">
      <c r="B27" s="25"/>
      <c r="C27" s="26"/>
      <c r="D27" s="27"/>
      <c r="E27" s="27"/>
      <c r="F27" s="27"/>
      <c r="G27" s="21">
        <f t="shared" si="0"/>
        <v>0</v>
      </c>
      <c r="H27" s="28"/>
    </row>
    <row r="28" ht="57" customHeight="1" spans="2:8">
      <c r="B28" s="25"/>
      <c r="C28" s="26"/>
      <c r="D28" s="27"/>
      <c r="E28" s="27"/>
      <c r="F28" s="27"/>
      <c r="G28" s="21">
        <f t="shared" si="0"/>
        <v>0</v>
      </c>
      <c r="H28" s="28"/>
    </row>
    <row r="29" ht="33.75" customHeight="1" spans="2:8">
      <c r="B29" s="19"/>
      <c r="C29" s="30"/>
      <c r="D29" s="20"/>
      <c r="E29" s="23"/>
      <c r="F29" s="23"/>
      <c r="G29" s="21">
        <f t="shared" si="0"/>
        <v>0</v>
      </c>
      <c r="H29" s="22"/>
    </row>
    <row r="30" ht="47.25" customHeight="1" spans="2:8">
      <c r="B30" s="19"/>
      <c r="C30" s="30"/>
      <c r="D30" s="20"/>
      <c r="E30" s="23"/>
      <c r="F30" s="23"/>
      <c r="G30" s="21">
        <f t="shared" si="0"/>
        <v>0</v>
      </c>
      <c r="H30" s="22"/>
    </row>
    <row r="31" ht="57" customHeight="1" spans="2:8">
      <c r="B31" s="25"/>
      <c r="C31" s="31"/>
      <c r="D31" s="26"/>
      <c r="E31" s="27"/>
      <c r="F31" s="27"/>
      <c r="G31" s="21">
        <f t="shared" si="0"/>
        <v>0</v>
      </c>
      <c r="H31" s="28"/>
    </row>
    <row r="32" ht="57" customHeight="1" spans="2:8">
      <c r="B32" s="25"/>
      <c r="C32" s="31"/>
      <c r="D32" s="26"/>
      <c r="E32" s="27"/>
      <c r="F32" s="27"/>
      <c r="G32" s="21">
        <f t="shared" si="0"/>
        <v>0</v>
      </c>
      <c r="H32" s="28"/>
    </row>
    <row r="33" ht="28.5" customHeight="1" spans="2:8">
      <c r="B33" s="32" t="s">
        <v>47</v>
      </c>
      <c r="C33" s="33"/>
      <c r="D33" s="34"/>
      <c r="E33" s="35"/>
      <c r="F33" s="35"/>
      <c r="G33" s="36">
        <f>SUM(G8:G32)</f>
        <v>0</v>
      </c>
      <c r="H33" s="37"/>
    </row>
    <row r="34" hidden="1"/>
    <row r="35" s="3" customFormat="1" ht="13.8" hidden="1" spans="1:1">
      <c r="A35" s="38" t="s">
        <v>663</v>
      </c>
    </row>
  </sheetData>
  <protectedRanges>
    <protectedRange sqref="D8:D28 E8:H32" name="Range1_3"/>
  </protectedRanges>
  <mergeCells count="3">
    <mergeCell ref="A1:I1"/>
    <mergeCell ref="A3:I3"/>
    <mergeCell ref="B5:H5"/>
  </mergeCells>
  <pageMargins left="0.7" right="0.7" top="0.75" bottom="0.75" header="0.3" footer="0.3"/>
  <pageSetup paperSize="9" scale="58"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Range1_1" rangeCreator="" othersAccessPermission="edit"/>
  </rangeList>
  <rangeList sheetStid="5" master=""/>
  <rangeList sheetStid="2" master=""/>
  <rangeList sheetStid="3" master=""/>
  <rangeList sheetStid="4" master="">
    <arrUserId title="Range1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JNJ</Company>
  <Application>Microsoft Excel</Application>
  <HeadingPairs>
    <vt:vector size="2" baseType="variant">
      <vt:variant>
        <vt:lpstr>工作表</vt:lpstr>
      </vt:variant>
      <vt:variant>
        <vt:i4>5</vt:i4>
      </vt:variant>
    </vt:vector>
  </HeadingPairs>
  <TitlesOfParts>
    <vt:vector size="5" baseType="lpstr">
      <vt:lpstr>1. Summary</vt:lpstr>
      <vt:lpstr>Sheet1</vt:lpstr>
      <vt:lpstr>2.1 数字化教育以及多媒体课件制作</vt:lpstr>
      <vt:lpstr>2.3 医学编辑以及相关设计</vt:lpstr>
      <vt:lpstr>2.5 其他费用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Jingyu [JANCN NON J&amp;J]</dc:creator>
  <cp:lastModifiedBy>real_ljyyyyy</cp:lastModifiedBy>
  <dcterms:created xsi:type="dcterms:W3CDTF">2022-06-21T02:23:00Z</dcterms:created>
  <dcterms:modified xsi:type="dcterms:W3CDTF">2022-12-23T08:44:05Z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685543A90D3944E39137E5B9C25E87A5</vt:lpwstr>
  </property>
</Properties>
</file>