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MI\Desktop\麦田\强生\2022强生SFX鱼骨线虚拟展台H5搭建制作220608\"/>
    </mc:Choice>
  </mc:AlternateContent>
  <xr:revisionPtr revIDLastSave="0" documentId="8_{65AB906C-0E2B-4B0B-A326-216CA2544DDA}" xr6:coauthVersionLast="47" xr6:coauthVersionMax="47" xr10:uidLastSave="{00000000-0000-0000-0000-000000000000}"/>
  <workbookProtection workbookPassword="CC71" lockStructure="1"/>
  <bookViews>
    <workbookView xWindow="-108" yWindow="-108" windowWidth="23256" windowHeight="12456" tabRatio="861" xr2:uid="{00000000-000D-0000-FFFF-FFFF00000000}"/>
  </bookViews>
  <sheets>
    <sheet name="Summary" sheetId="1" r:id="rId1"/>
    <sheet name="P1物料费用" sheetId="4" r:id="rId2"/>
    <sheet name="P2执行费用" sheetId="8" r:id="rId3"/>
    <sheet name="P3设备租赁费用" sheetId="17" r:id="rId4"/>
    <sheet name="P4 视频 &amp; 多媒体课件制作费用" sheetId="13" r:id="rId5"/>
    <sheet name="P5 2D &amp; 3D线下设计费用" sheetId="15" r:id="rId6"/>
    <sheet name="P6 医学编辑及手术绘画费用" sheetId="16" r:id="rId7"/>
    <sheet name="P7 其他费用" sheetId="18" r:id="rId8"/>
  </sheets>
  <definedNames>
    <definedName name="_xlnm.Print_Area" localSheetId="1">P1物料费用!$A:$I</definedName>
    <definedName name="_xlnm.Print_Area" localSheetId="2">P2执行费用!$A:$H</definedName>
    <definedName name="_xlnm.Print_Area" localSheetId="3">P3设备租赁费用!$A:$H</definedName>
    <definedName name="_xlnm.Print_Area" localSheetId="4">'P4 视频 &amp; 多媒体课件制作费用'!$A$1:$H$77</definedName>
    <definedName name="_xlnm.Print_Area" localSheetId="5">'P5 2D &amp; 3D线下设计费用'!$A:$N</definedName>
    <definedName name="_xlnm.Print_Area" localSheetId="6">'P6 医学编辑及手术绘画费用'!$A$1:$H$132</definedName>
    <definedName name="_xlnm.Print_Area" localSheetId="7">'P7 其他费用'!$A$1:$H$103</definedName>
    <definedName name="_xlnm.Print_Area" localSheetId="0">Summary!$A:$E</definedName>
  </definedNames>
  <calcPr calcId="181029"/>
  <fileRecoveryPr repairLoad="1"/>
</workbook>
</file>

<file path=xl/calcChain.xml><?xml version="1.0" encoding="utf-8"?>
<calcChain xmlns="http://schemas.openxmlformats.org/spreadsheetml/2006/main">
  <c r="G103" i="18" l="1"/>
  <c r="G102" i="18"/>
  <c r="G101" i="18"/>
  <c r="G100" i="18"/>
  <c r="G99" i="18"/>
  <c r="G98" i="18"/>
  <c r="G97" i="18"/>
  <c r="G96" i="18"/>
  <c r="G95" i="18"/>
  <c r="G94" i="18"/>
  <c r="G93" i="18"/>
  <c r="G92" i="18"/>
  <c r="G91" i="18"/>
  <c r="G90" i="18"/>
  <c r="G89" i="18"/>
  <c r="G88" i="18"/>
  <c r="G87" i="18"/>
  <c r="G86" i="18"/>
  <c r="G85" i="18"/>
  <c r="G84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L79" i="16"/>
  <c r="K79" i="16"/>
  <c r="G79" i="16"/>
  <c r="L78" i="16"/>
  <c r="K78" i="16"/>
  <c r="G78" i="16"/>
  <c r="L77" i="16"/>
  <c r="K77" i="16"/>
  <c r="G77" i="16"/>
  <c r="L76" i="16"/>
  <c r="K76" i="16"/>
  <c r="G76" i="16"/>
  <c r="L75" i="16"/>
  <c r="K75" i="16"/>
  <c r="G75" i="16"/>
  <c r="L74" i="16"/>
  <c r="K74" i="16"/>
  <c r="G74" i="16"/>
  <c r="L73" i="16"/>
  <c r="K73" i="16"/>
  <c r="L72" i="16"/>
  <c r="K72" i="16"/>
  <c r="G72" i="16"/>
  <c r="L71" i="16"/>
  <c r="K71" i="16"/>
  <c r="G71" i="16"/>
  <c r="L70" i="16"/>
  <c r="K70" i="16"/>
  <c r="G70" i="16"/>
  <c r="G69" i="16"/>
  <c r="G68" i="16"/>
  <c r="G67" i="16"/>
  <c r="G66" i="16"/>
  <c r="G65" i="16"/>
  <c r="G64" i="16"/>
  <c r="G63" i="16"/>
  <c r="G62" i="16"/>
  <c r="G61" i="16"/>
  <c r="G60" i="16"/>
  <c r="G59" i="16"/>
  <c r="G58" i="16"/>
  <c r="G57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L24" i="16"/>
  <c r="K24" i="16"/>
  <c r="G24" i="16"/>
  <c r="L23" i="16"/>
  <c r="K23" i="16"/>
  <c r="G23" i="16"/>
  <c r="L22" i="16"/>
  <c r="K22" i="16"/>
  <c r="G22" i="16"/>
  <c r="L21" i="16"/>
  <c r="K21" i="16"/>
  <c r="G21" i="16"/>
  <c r="L20" i="16"/>
  <c r="K20" i="16"/>
  <c r="G20" i="16"/>
  <c r="L19" i="16"/>
  <c r="K19" i="16"/>
  <c r="G19" i="16"/>
  <c r="L18" i="16"/>
  <c r="K18" i="16"/>
  <c r="G18" i="16"/>
  <c r="L17" i="16"/>
  <c r="K17" i="16"/>
  <c r="G17" i="16"/>
  <c r="L16" i="16"/>
  <c r="K16" i="16"/>
  <c r="G16" i="16"/>
  <c r="L15" i="16"/>
  <c r="K15" i="16"/>
  <c r="G15" i="16"/>
  <c r="L14" i="16"/>
  <c r="K14" i="16"/>
  <c r="G14" i="16"/>
  <c r="L13" i="16"/>
  <c r="K13" i="16"/>
  <c r="G13" i="16"/>
  <c r="L12" i="16"/>
  <c r="K12" i="16"/>
  <c r="G12" i="16"/>
  <c r="L11" i="16"/>
  <c r="K11" i="16"/>
  <c r="G11" i="16"/>
  <c r="L10" i="16"/>
  <c r="K10" i="16"/>
  <c r="G10" i="16"/>
  <c r="L9" i="16"/>
  <c r="K9" i="16"/>
  <c r="G9" i="16"/>
  <c r="L8" i="16"/>
  <c r="K8" i="16"/>
  <c r="G8" i="16"/>
  <c r="L7" i="16"/>
  <c r="K7" i="16"/>
  <c r="G7" i="16"/>
  <c r="L6" i="16"/>
  <c r="K6" i="16"/>
  <c r="G6" i="16"/>
  <c r="M42" i="15"/>
  <c r="M41" i="15"/>
  <c r="AD40" i="15"/>
  <c r="Z40" i="15"/>
  <c r="M40" i="15"/>
  <c r="AD39" i="15"/>
  <c r="AC39" i="15"/>
  <c r="AB39" i="15"/>
  <c r="AA39" i="15"/>
  <c r="Z39" i="15"/>
  <c r="Y39" i="15"/>
  <c r="X39" i="15"/>
  <c r="W39" i="15"/>
  <c r="M39" i="15"/>
  <c r="AD38" i="15"/>
  <c r="AC38" i="15"/>
  <c r="AB38" i="15"/>
  <c r="AA38" i="15"/>
  <c r="Z38" i="15"/>
  <c r="Y38" i="15"/>
  <c r="X38" i="15"/>
  <c r="W38" i="15"/>
  <c r="M38" i="15"/>
  <c r="AD37" i="15"/>
  <c r="AC37" i="15"/>
  <c r="AB37" i="15"/>
  <c r="AA37" i="15"/>
  <c r="Z37" i="15"/>
  <c r="Y37" i="15"/>
  <c r="X37" i="15"/>
  <c r="W37" i="15"/>
  <c r="M37" i="15"/>
  <c r="AD36" i="15"/>
  <c r="AC36" i="15"/>
  <c r="AB36" i="15"/>
  <c r="AA36" i="15"/>
  <c r="Z36" i="15"/>
  <c r="Y36" i="15"/>
  <c r="X36" i="15"/>
  <c r="W36" i="15"/>
  <c r="M36" i="15"/>
  <c r="AD35" i="15"/>
  <c r="AC35" i="15"/>
  <c r="AB35" i="15"/>
  <c r="AA35" i="15"/>
  <c r="Z35" i="15"/>
  <c r="Y35" i="15"/>
  <c r="X35" i="15"/>
  <c r="W35" i="15"/>
  <c r="AD34" i="15"/>
  <c r="AC34" i="15"/>
  <c r="AB34" i="15"/>
  <c r="AA34" i="15"/>
  <c r="Z34" i="15"/>
  <c r="Y34" i="15"/>
  <c r="X34" i="15"/>
  <c r="W34" i="15"/>
  <c r="M34" i="15"/>
  <c r="AD33" i="15"/>
  <c r="AC33" i="15"/>
  <c r="AB33" i="15"/>
  <c r="AA33" i="15"/>
  <c r="Z33" i="15"/>
  <c r="Y33" i="15"/>
  <c r="X33" i="15"/>
  <c r="W33" i="15"/>
  <c r="M33" i="15"/>
  <c r="AD32" i="15"/>
  <c r="AC32" i="15"/>
  <c r="AB32" i="15"/>
  <c r="AA32" i="15"/>
  <c r="Z32" i="15"/>
  <c r="Y32" i="15"/>
  <c r="X32" i="15"/>
  <c r="W32" i="15"/>
  <c r="M32" i="15"/>
  <c r="AD31" i="15"/>
  <c r="AC31" i="15"/>
  <c r="AB31" i="15"/>
  <c r="AA31" i="15"/>
  <c r="Z31" i="15"/>
  <c r="Y31" i="15"/>
  <c r="X31" i="15"/>
  <c r="W31" i="15"/>
  <c r="M31" i="15"/>
  <c r="AD30" i="15"/>
  <c r="AC30" i="15"/>
  <c r="AB30" i="15"/>
  <c r="AA30" i="15"/>
  <c r="Z30" i="15"/>
  <c r="Y30" i="15"/>
  <c r="X30" i="15"/>
  <c r="W30" i="15"/>
  <c r="M30" i="15"/>
  <c r="AD29" i="15"/>
  <c r="AC29" i="15"/>
  <c r="AB29" i="15"/>
  <c r="AA29" i="15"/>
  <c r="Z29" i="15"/>
  <c r="Y29" i="15"/>
  <c r="X29" i="15"/>
  <c r="W29" i="15"/>
  <c r="M29" i="15"/>
  <c r="AD28" i="15"/>
  <c r="AC28" i="15"/>
  <c r="AB28" i="15"/>
  <c r="AA28" i="15"/>
  <c r="Z28" i="15"/>
  <c r="Y28" i="15"/>
  <c r="X28" i="15"/>
  <c r="W28" i="15"/>
  <c r="M28" i="15"/>
  <c r="AD27" i="15"/>
  <c r="AC27" i="15"/>
  <c r="AB27" i="15"/>
  <c r="AA27" i="15"/>
  <c r="Z27" i="15"/>
  <c r="Y27" i="15"/>
  <c r="X27" i="15"/>
  <c r="W27" i="15"/>
  <c r="M27" i="15"/>
  <c r="AD26" i="15"/>
  <c r="AC26" i="15"/>
  <c r="AB26" i="15"/>
  <c r="AA26" i="15"/>
  <c r="Z26" i="15"/>
  <c r="Y26" i="15"/>
  <c r="X26" i="15"/>
  <c r="W26" i="15"/>
  <c r="M26" i="15"/>
  <c r="AD25" i="15"/>
  <c r="AC25" i="15"/>
  <c r="AB25" i="15"/>
  <c r="AA25" i="15"/>
  <c r="Z25" i="15"/>
  <c r="Y25" i="15"/>
  <c r="X25" i="15"/>
  <c r="W25" i="15"/>
  <c r="M25" i="15"/>
  <c r="AD24" i="15"/>
  <c r="AC24" i="15"/>
  <c r="AB24" i="15"/>
  <c r="AA24" i="15"/>
  <c r="Z24" i="15"/>
  <c r="Y24" i="15"/>
  <c r="X24" i="15"/>
  <c r="W24" i="15"/>
  <c r="M24" i="15"/>
  <c r="AD23" i="15"/>
  <c r="AC23" i="15"/>
  <c r="AB23" i="15"/>
  <c r="AA23" i="15"/>
  <c r="Z23" i="15"/>
  <c r="Y23" i="15"/>
  <c r="X23" i="15"/>
  <c r="W23" i="15"/>
  <c r="M23" i="15"/>
  <c r="AD22" i="15"/>
  <c r="AC22" i="15"/>
  <c r="AB22" i="15"/>
  <c r="AA22" i="15"/>
  <c r="Z22" i="15"/>
  <c r="Y22" i="15"/>
  <c r="X22" i="15"/>
  <c r="W22" i="15"/>
  <c r="M22" i="15"/>
  <c r="AD21" i="15"/>
  <c r="AC21" i="15"/>
  <c r="AB21" i="15"/>
  <c r="AA21" i="15"/>
  <c r="Z21" i="15"/>
  <c r="Y21" i="15"/>
  <c r="X21" i="15"/>
  <c r="W21" i="15"/>
  <c r="M21" i="15"/>
  <c r="AD20" i="15"/>
  <c r="AC20" i="15"/>
  <c r="AB20" i="15"/>
  <c r="AA20" i="15"/>
  <c r="Z20" i="15"/>
  <c r="Y20" i="15"/>
  <c r="X20" i="15"/>
  <c r="W20" i="15"/>
  <c r="M18" i="15"/>
  <c r="M17" i="15"/>
  <c r="AD16" i="15"/>
  <c r="AC16" i="15"/>
  <c r="AB16" i="15"/>
  <c r="AA16" i="15"/>
  <c r="Z16" i="15"/>
  <c r="Y16" i="15"/>
  <c r="X16" i="15"/>
  <c r="W16" i="15"/>
  <c r="M16" i="15"/>
  <c r="AD15" i="15"/>
  <c r="AC15" i="15"/>
  <c r="AB15" i="15"/>
  <c r="AA15" i="15"/>
  <c r="Z15" i="15"/>
  <c r="Y15" i="15"/>
  <c r="X15" i="15"/>
  <c r="W15" i="15"/>
  <c r="M15" i="15"/>
  <c r="AD14" i="15"/>
  <c r="AC14" i="15"/>
  <c r="AB14" i="15"/>
  <c r="AA14" i="15"/>
  <c r="Z14" i="15"/>
  <c r="Y14" i="15"/>
  <c r="X14" i="15"/>
  <c r="W14" i="15"/>
  <c r="M14" i="15"/>
  <c r="AD13" i="15"/>
  <c r="AC13" i="15"/>
  <c r="AB13" i="15"/>
  <c r="AA13" i="15"/>
  <c r="Z13" i="15"/>
  <c r="Y13" i="15"/>
  <c r="X13" i="15"/>
  <c r="W13" i="15"/>
  <c r="M13" i="15"/>
  <c r="AD12" i="15"/>
  <c r="AC12" i="15"/>
  <c r="AB12" i="15"/>
  <c r="AA12" i="15"/>
  <c r="Z12" i="15"/>
  <c r="Y12" i="15"/>
  <c r="X12" i="15"/>
  <c r="W12" i="15"/>
  <c r="M12" i="15"/>
  <c r="AD11" i="15"/>
  <c r="AC11" i="15"/>
  <c r="AB11" i="15"/>
  <c r="AA11" i="15"/>
  <c r="Z11" i="15"/>
  <c r="Y11" i="15"/>
  <c r="X11" i="15"/>
  <c r="W11" i="15"/>
  <c r="M11" i="15"/>
  <c r="AD10" i="15"/>
  <c r="AC10" i="15"/>
  <c r="AB10" i="15"/>
  <c r="AA10" i="15"/>
  <c r="Z10" i="15"/>
  <c r="Y10" i="15"/>
  <c r="X10" i="15"/>
  <c r="W10" i="15"/>
  <c r="M10" i="15"/>
  <c r="AD9" i="15"/>
  <c r="AC9" i="15"/>
  <c r="AB9" i="15"/>
  <c r="AA9" i="15"/>
  <c r="Z9" i="15"/>
  <c r="Y9" i="15"/>
  <c r="X9" i="15"/>
  <c r="W9" i="15"/>
  <c r="M9" i="15"/>
  <c r="AD8" i="15"/>
  <c r="AC8" i="15"/>
  <c r="AB8" i="15"/>
  <c r="AA8" i="15"/>
  <c r="Z8" i="15"/>
  <c r="Y8" i="15"/>
  <c r="X8" i="15"/>
  <c r="W8" i="15"/>
  <c r="M8" i="15"/>
  <c r="AD7" i="15"/>
  <c r="AC7" i="15"/>
  <c r="AB7" i="15"/>
  <c r="AA7" i="15"/>
  <c r="Z7" i="15"/>
  <c r="Y7" i="15"/>
  <c r="X7" i="15"/>
  <c r="W7" i="15"/>
  <c r="M7" i="15"/>
  <c r="AD6" i="15"/>
  <c r="AC6" i="15"/>
  <c r="AB6" i="15"/>
  <c r="AA6" i="15"/>
  <c r="Z6" i="15"/>
  <c r="Y6" i="15"/>
  <c r="X6" i="15"/>
  <c r="W6" i="15"/>
  <c r="M6" i="15"/>
  <c r="L77" i="13"/>
  <c r="K77" i="13"/>
  <c r="G77" i="13"/>
  <c r="L76" i="13"/>
  <c r="K76" i="13"/>
  <c r="G76" i="13"/>
  <c r="L75" i="13"/>
  <c r="K75" i="13"/>
  <c r="G75" i="13"/>
  <c r="L74" i="13"/>
  <c r="K74" i="13"/>
  <c r="G74" i="13"/>
  <c r="L73" i="13"/>
  <c r="K73" i="13"/>
  <c r="G73" i="13"/>
  <c r="L72" i="13"/>
  <c r="K72" i="13"/>
  <c r="L71" i="13"/>
  <c r="K71" i="13"/>
  <c r="G71" i="13"/>
  <c r="L70" i="13"/>
  <c r="K70" i="13"/>
  <c r="G70" i="13"/>
  <c r="L69" i="13"/>
  <c r="K69" i="13"/>
  <c r="G69" i="13"/>
  <c r="L68" i="13"/>
  <c r="K68" i="13"/>
  <c r="G68" i="13"/>
  <c r="L67" i="13"/>
  <c r="K67" i="13"/>
  <c r="G67" i="13"/>
  <c r="L66" i="13"/>
  <c r="K66" i="13"/>
  <c r="G66" i="13"/>
  <c r="L65" i="13"/>
  <c r="K65" i="13"/>
  <c r="G65" i="13"/>
  <c r="L64" i="13"/>
  <c r="K64" i="13"/>
  <c r="G64" i="13"/>
  <c r="L63" i="13"/>
  <c r="K63" i="13"/>
  <c r="G63" i="13"/>
  <c r="L62" i="13"/>
  <c r="K62" i="13"/>
  <c r="G62" i="13"/>
  <c r="L61" i="13"/>
  <c r="K61" i="13"/>
  <c r="G61" i="13"/>
  <c r="L60" i="13"/>
  <c r="K60" i="13"/>
  <c r="G60" i="13"/>
  <c r="L59" i="13"/>
  <c r="K59" i="13"/>
  <c r="G59" i="13"/>
  <c r="L58" i="13"/>
  <c r="K58" i="13"/>
  <c r="G58" i="13"/>
  <c r="L57" i="13"/>
  <c r="K57" i="13"/>
  <c r="G57" i="13"/>
  <c r="L56" i="13"/>
  <c r="K56" i="13"/>
  <c r="G56" i="13"/>
  <c r="L55" i="13"/>
  <c r="K55" i="13"/>
  <c r="G55" i="13"/>
  <c r="L54" i="13"/>
  <c r="K54" i="13"/>
  <c r="G54" i="13"/>
  <c r="L53" i="13"/>
  <c r="K53" i="13"/>
  <c r="L52" i="13"/>
  <c r="K52" i="13"/>
  <c r="G52" i="13"/>
  <c r="L51" i="13"/>
  <c r="K51" i="13"/>
  <c r="G51" i="13"/>
  <c r="L50" i="13"/>
  <c r="K50" i="13"/>
  <c r="G50" i="13"/>
  <c r="L49" i="13"/>
  <c r="K49" i="13"/>
  <c r="G49" i="13"/>
  <c r="L48" i="13"/>
  <c r="K48" i="13"/>
  <c r="L47" i="13"/>
  <c r="K47" i="13"/>
  <c r="G47" i="13"/>
  <c r="L46" i="13"/>
  <c r="K46" i="13"/>
  <c r="G46" i="13"/>
  <c r="L45" i="13"/>
  <c r="K45" i="13"/>
  <c r="G45" i="13"/>
  <c r="L44" i="13"/>
  <c r="K44" i="13"/>
  <c r="G44" i="13"/>
  <c r="L43" i="13"/>
  <c r="K43" i="13"/>
  <c r="G43" i="13"/>
  <c r="L42" i="13"/>
  <c r="K42" i="13"/>
  <c r="G42" i="13"/>
  <c r="L41" i="13"/>
  <c r="K41" i="13"/>
  <c r="G41" i="13"/>
  <c r="L40" i="13"/>
  <c r="K40" i="13"/>
  <c r="G40" i="13"/>
  <c r="L39" i="13"/>
  <c r="K39" i="13"/>
  <c r="G39" i="13"/>
  <c r="L38" i="13"/>
  <c r="K38" i="13"/>
  <c r="L37" i="13"/>
  <c r="K37" i="13"/>
  <c r="G37" i="13"/>
  <c r="L36" i="13"/>
  <c r="K36" i="13"/>
  <c r="G36" i="13"/>
  <c r="L35" i="13"/>
  <c r="K35" i="13"/>
  <c r="G35" i="13"/>
  <c r="L34" i="13"/>
  <c r="K34" i="13"/>
  <c r="G34" i="13"/>
  <c r="L33" i="13"/>
  <c r="K33" i="13"/>
  <c r="G33" i="13"/>
  <c r="L32" i="13"/>
  <c r="K32" i="13"/>
  <c r="G32" i="13"/>
  <c r="L31" i="13"/>
  <c r="K31" i="13"/>
  <c r="G31" i="13"/>
  <c r="L30" i="13"/>
  <c r="K30" i="13"/>
  <c r="G30" i="13"/>
  <c r="L29" i="13"/>
  <c r="K29" i="13"/>
  <c r="G29" i="13"/>
  <c r="L28" i="13"/>
  <c r="K28" i="13"/>
  <c r="G28" i="13"/>
  <c r="L27" i="13"/>
  <c r="K27" i="13"/>
  <c r="G27" i="13"/>
  <c r="L26" i="13"/>
  <c r="K26" i="13"/>
  <c r="L25" i="13"/>
  <c r="K25" i="13"/>
  <c r="G25" i="13"/>
  <c r="L24" i="13"/>
  <c r="K24" i="13"/>
  <c r="G24" i="13"/>
  <c r="L23" i="13"/>
  <c r="K23" i="13"/>
  <c r="G23" i="13"/>
  <c r="L22" i="13"/>
  <c r="K22" i="13"/>
  <c r="G22" i="13"/>
  <c r="L21" i="13"/>
  <c r="K21" i="13"/>
  <c r="G21" i="13"/>
  <c r="L20" i="13"/>
  <c r="K20" i="13"/>
  <c r="G20" i="13"/>
  <c r="L19" i="13"/>
  <c r="K19" i="13"/>
  <c r="G19" i="13"/>
  <c r="L18" i="13"/>
  <c r="K18" i="13"/>
  <c r="G18" i="13"/>
  <c r="L17" i="13"/>
  <c r="K17" i="13"/>
  <c r="G17" i="13"/>
  <c r="L16" i="13"/>
  <c r="K16" i="13"/>
  <c r="G16" i="13"/>
  <c r="L15" i="13"/>
  <c r="K15" i="13"/>
  <c r="G15" i="13"/>
  <c r="L14" i="13"/>
  <c r="K14" i="13"/>
  <c r="G14" i="13"/>
  <c r="L13" i="13"/>
  <c r="K13" i="13"/>
  <c r="G13" i="13"/>
  <c r="L12" i="13"/>
  <c r="K12" i="13"/>
  <c r="G12" i="13"/>
  <c r="L11" i="13"/>
  <c r="K11" i="13"/>
  <c r="G11" i="13"/>
  <c r="L10" i="13"/>
  <c r="K10" i="13"/>
  <c r="G10" i="13"/>
  <c r="L9" i="13"/>
  <c r="K9" i="13"/>
  <c r="G9" i="13"/>
  <c r="L8" i="13"/>
  <c r="K8" i="13"/>
  <c r="G8" i="13"/>
  <c r="L7" i="13"/>
  <c r="K7" i="13"/>
  <c r="G7" i="13"/>
  <c r="L6" i="13"/>
  <c r="K6" i="13"/>
  <c r="G6" i="13"/>
  <c r="L288" i="17"/>
  <c r="K288" i="17"/>
  <c r="G288" i="17"/>
  <c r="L287" i="17"/>
  <c r="K287" i="17"/>
  <c r="G287" i="17"/>
  <c r="L286" i="17"/>
  <c r="K286" i="17"/>
  <c r="G286" i="17"/>
  <c r="L285" i="17"/>
  <c r="K285" i="17"/>
  <c r="G285" i="17"/>
  <c r="L284" i="17"/>
  <c r="K284" i="17"/>
  <c r="G284" i="17"/>
  <c r="L283" i="17"/>
  <c r="K283" i="17"/>
  <c r="G283" i="17"/>
  <c r="L282" i="17"/>
  <c r="K282" i="17"/>
  <c r="G282" i="17"/>
  <c r="L281" i="17"/>
  <c r="K281" i="17"/>
  <c r="G281" i="17"/>
  <c r="L280" i="17"/>
  <c r="K280" i="17"/>
  <c r="L279" i="17"/>
  <c r="K279" i="17"/>
  <c r="G279" i="17"/>
  <c r="L278" i="17"/>
  <c r="K278" i="17"/>
  <c r="G278" i="17"/>
  <c r="L277" i="17"/>
  <c r="K277" i="17"/>
  <c r="G277" i="17"/>
  <c r="L276" i="17"/>
  <c r="K276" i="17"/>
  <c r="G276" i="17"/>
  <c r="L275" i="17"/>
  <c r="K275" i="17"/>
  <c r="G275" i="17"/>
  <c r="L274" i="17"/>
  <c r="K274" i="17"/>
  <c r="G274" i="17"/>
  <c r="L273" i="17"/>
  <c r="K273" i="17"/>
  <c r="G273" i="17"/>
  <c r="L272" i="17"/>
  <c r="K272" i="17"/>
  <c r="G272" i="17"/>
  <c r="L271" i="17"/>
  <c r="K271" i="17"/>
  <c r="G271" i="17"/>
  <c r="L270" i="17"/>
  <c r="K270" i="17"/>
  <c r="G270" i="17"/>
  <c r="L269" i="17"/>
  <c r="K269" i="17"/>
  <c r="G269" i="17"/>
  <c r="L268" i="17"/>
  <c r="K268" i="17"/>
  <c r="G268" i="17"/>
  <c r="L267" i="17"/>
  <c r="K267" i="17"/>
  <c r="G267" i="17"/>
  <c r="L266" i="17"/>
  <c r="K266" i="17"/>
  <c r="G266" i="17"/>
  <c r="L265" i="17"/>
  <c r="K265" i="17"/>
  <c r="G265" i="17"/>
  <c r="L264" i="17"/>
  <c r="K264" i="17"/>
  <c r="G264" i="17"/>
  <c r="L263" i="17"/>
  <c r="K263" i="17"/>
  <c r="G263" i="17"/>
  <c r="L262" i="17"/>
  <c r="K262" i="17"/>
  <c r="G262" i="17"/>
  <c r="L261" i="17"/>
  <c r="K261" i="17"/>
  <c r="G261" i="17"/>
  <c r="L260" i="17"/>
  <c r="K260" i="17"/>
  <c r="G260" i="17"/>
  <c r="L259" i="17"/>
  <c r="K259" i="17"/>
  <c r="G259" i="17"/>
  <c r="L258" i="17"/>
  <c r="K258" i="17"/>
  <c r="G258" i="17"/>
  <c r="L257" i="17"/>
  <c r="K257" i="17"/>
  <c r="G257" i="17"/>
  <c r="L256" i="17"/>
  <c r="K256" i="17"/>
  <c r="G256" i="17"/>
  <c r="L255" i="17"/>
  <c r="K255" i="17"/>
  <c r="G255" i="17"/>
  <c r="L254" i="17"/>
  <c r="K254" i="17"/>
  <c r="G254" i="17"/>
  <c r="L253" i="17"/>
  <c r="K253" i="17"/>
  <c r="G253" i="17"/>
  <c r="L252" i="17"/>
  <c r="K252" i="17"/>
  <c r="G252" i="17"/>
  <c r="L251" i="17"/>
  <c r="K251" i="17"/>
  <c r="G251" i="17"/>
  <c r="L250" i="17"/>
  <c r="K250" i="17"/>
  <c r="G250" i="17"/>
  <c r="L249" i="17"/>
  <c r="K249" i="17"/>
  <c r="G249" i="17"/>
  <c r="L248" i="17"/>
  <c r="K248" i="17"/>
  <c r="G248" i="17"/>
  <c r="L247" i="17"/>
  <c r="K247" i="17"/>
  <c r="G247" i="17"/>
  <c r="L246" i="17"/>
  <c r="K246" i="17"/>
  <c r="G246" i="17"/>
  <c r="L245" i="17"/>
  <c r="K245" i="17"/>
  <c r="G245" i="17"/>
  <c r="L244" i="17"/>
  <c r="K244" i="17"/>
  <c r="G244" i="17"/>
  <c r="L243" i="17"/>
  <c r="K243" i="17"/>
  <c r="G243" i="17"/>
  <c r="L242" i="17"/>
  <c r="K242" i="17"/>
  <c r="G242" i="17"/>
  <c r="L241" i="17"/>
  <c r="K241" i="17"/>
  <c r="G241" i="17"/>
  <c r="L240" i="17"/>
  <c r="K240" i="17"/>
  <c r="G240" i="17"/>
  <c r="L239" i="17"/>
  <c r="K239" i="17"/>
  <c r="G239" i="17"/>
  <c r="L238" i="17"/>
  <c r="K238" i="17"/>
  <c r="G238" i="17"/>
  <c r="L237" i="17"/>
  <c r="K237" i="17"/>
  <c r="G237" i="17"/>
  <c r="L236" i="17"/>
  <c r="K236" i="17"/>
  <c r="G236" i="17"/>
  <c r="L235" i="17"/>
  <c r="K235" i="17"/>
  <c r="G235" i="17"/>
  <c r="L234" i="17"/>
  <c r="K234" i="17"/>
  <c r="G234" i="17"/>
  <c r="L233" i="17"/>
  <c r="K233" i="17"/>
  <c r="G233" i="17"/>
  <c r="L232" i="17"/>
  <c r="K232" i="17"/>
  <c r="G232" i="17"/>
  <c r="L231" i="17"/>
  <c r="K231" i="17"/>
  <c r="G231" i="17"/>
  <c r="L230" i="17"/>
  <c r="K230" i="17"/>
  <c r="G230" i="17"/>
  <c r="L229" i="17"/>
  <c r="K229" i="17"/>
  <c r="G229" i="17"/>
  <c r="L228" i="17"/>
  <c r="K228" i="17"/>
  <c r="G228" i="17"/>
  <c r="L227" i="17"/>
  <c r="K227" i="17"/>
  <c r="G227" i="17"/>
  <c r="L226" i="17"/>
  <c r="K226" i="17"/>
  <c r="G226" i="17"/>
  <c r="L225" i="17"/>
  <c r="K225" i="17"/>
  <c r="G225" i="17"/>
  <c r="L224" i="17"/>
  <c r="K224" i="17"/>
  <c r="G224" i="17"/>
  <c r="L223" i="17"/>
  <c r="K223" i="17"/>
  <c r="G223" i="17"/>
  <c r="L222" i="17"/>
  <c r="K222" i="17"/>
  <c r="G222" i="17"/>
  <c r="L221" i="17"/>
  <c r="K221" i="17"/>
  <c r="G221" i="17"/>
  <c r="L220" i="17"/>
  <c r="K220" i="17"/>
  <c r="G220" i="17"/>
  <c r="L219" i="17"/>
  <c r="K219" i="17"/>
  <c r="G219" i="17"/>
  <c r="L218" i="17"/>
  <c r="K218" i="17"/>
  <c r="G218" i="17"/>
  <c r="L217" i="17"/>
  <c r="K217" i="17"/>
  <c r="G217" i="17"/>
  <c r="L216" i="17"/>
  <c r="K216" i="17"/>
  <c r="G216" i="17"/>
  <c r="L215" i="17"/>
  <c r="K215" i="17"/>
  <c r="G215" i="17"/>
  <c r="L214" i="17"/>
  <c r="K214" i="17"/>
  <c r="G214" i="17"/>
  <c r="L213" i="17"/>
  <c r="K213" i="17"/>
  <c r="G213" i="17"/>
  <c r="L212" i="17"/>
  <c r="K212" i="17"/>
  <c r="G212" i="17"/>
  <c r="L211" i="17"/>
  <c r="K211" i="17"/>
  <c r="L210" i="17"/>
  <c r="K210" i="17"/>
  <c r="G210" i="17"/>
  <c r="L209" i="17"/>
  <c r="K209" i="17"/>
  <c r="G209" i="17"/>
  <c r="L208" i="17"/>
  <c r="K208" i="17"/>
  <c r="G208" i="17"/>
  <c r="L207" i="17"/>
  <c r="K207" i="17"/>
  <c r="G207" i="17"/>
  <c r="L206" i="17"/>
  <c r="K206" i="17"/>
  <c r="G206" i="17"/>
  <c r="L205" i="17"/>
  <c r="K205" i="17"/>
  <c r="G205" i="17"/>
  <c r="L204" i="17"/>
  <c r="K204" i="17"/>
  <c r="G204" i="17"/>
  <c r="L203" i="17"/>
  <c r="K203" i="17"/>
  <c r="G203" i="17"/>
  <c r="L202" i="17"/>
  <c r="K202" i="17"/>
  <c r="G202" i="17"/>
  <c r="L201" i="17"/>
  <c r="K201" i="17"/>
  <c r="G201" i="17"/>
  <c r="L200" i="17"/>
  <c r="K200" i="17"/>
  <c r="G200" i="17"/>
  <c r="L199" i="17"/>
  <c r="K199" i="17"/>
  <c r="G199" i="17"/>
  <c r="L198" i="17"/>
  <c r="K198" i="17"/>
  <c r="G198" i="17"/>
  <c r="L197" i="17"/>
  <c r="K197" i="17"/>
  <c r="G197" i="17"/>
  <c r="L196" i="17"/>
  <c r="K196" i="17"/>
  <c r="G196" i="17"/>
  <c r="L195" i="17"/>
  <c r="K195" i="17"/>
  <c r="G195" i="17"/>
  <c r="L194" i="17"/>
  <c r="K194" i="17"/>
  <c r="G194" i="17"/>
  <c r="L193" i="17"/>
  <c r="K193" i="17"/>
  <c r="G193" i="17"/>
  <c r="L192" i="17"/>
  <c r="K192" i="17"/>
  <c r="G192" i="17"/>
  <c r="L191" i="17"/>
  <c r="K191" i="17"/>
  <c r="G191" i="17"/>
  <c r="L190" i="17"/>
  <c r="K190" i="17"/>
  <c r="G190" i="17"/>
  <c r="L189" i="17"/>
  <c r="K189" i="17"/>
  <c r="G189" i="17"/>
  <c r="L188" i="17"/>
  <c r="K188" i="17"/>
  <c r="G188" i="17"/>
  <c r="L187" i="17"/>
  <c r="K187" i="17"/>
  <c r="G187" i="17"/>
  <c r="L186" i="17"/>
  <c r="K186" i="17"/>
  <c r="G186" i="17"/>
  <c r="L185" i="17"/>
  <c r="K185" i="17"/>
  <c r="G185" i="17"/>
  <c r="L184" i="17"/>
  <c r="K184" i="17"/>
  <c r="G184" i="17"/>
  <c r="L183" i="17"/>
  <c r="K183" i="17"/>
  <c r="G183" i="17"/>
  <c r="L182" i="17"/>
  <c r="K182" i="17"/>
  <c r="G182" i="17"/>
  <c r="L181" i="17"/>
  <c r="K181" i="17"/>
  <c r="G181" i="17"/>
  <c r="L180" i="17"/>
  <c r="K180" i="17"/>
  <c r="G180" i="17"/>
  <c r="L179" i="17"/>
  <c r="K179" i="17"/>
  <c r="G179" i="17"/>
  <c r="L178" i="17"/>
  <c r="K178" i="17"/>
  <c r="G178" i="17"/>
  <c r="L177" i="17"/>
  <c r="K177" i="17"/>
  <c r="G177" i="17"/>
  <c r="L176" i="17"/>
  <c r="K176" i="17"/>
  <c r="G176" i="17"/>
  <c r="L175" i="17"/>
  <c r="K175" i="17"/>
  <c r="G175" i="17"/>
  <c r="L174" i="17"/>
  <c r="K174" i="17"/>
  <c r="G174" i="17"/>
  <c r="L173" i="17"/>
  <c r="K173" i="17"/>
  <c r="G173" i="17"/>
  <c r="L172" i="17"/>
  <c r="K172" i="17"/>
  <c r="G172" i="17"/>
  <c r="L171" i="17"/>
  <c r="K171" i="17"/>
  <c r="G171" i="17"/>
  <c r="L170" i="17"/>
  <c r="K170" i="17"/>
  <c r="G170" i="17"/>
  <c r="L169" i="17"/>
  <c r="K169" i="17"/>
  <c r="G169" i="17"/>
  <c r="L168" i="17"/>
  <c r="K168" i="17"/>
  <c r="G168" i="17"/>
  <c r="L167" i="17"/>
  <c r="K167" i="17"/>
  <c r="G167" i="17"/>
  <c r="L166" i="17"/>
  <c r="K166" i="17"/>
  <c r="G166" i="17"/>
  <c r="L165" i="17"/>
  <c r="K165" i="17"/>
  <c r="G165" i="17"/>
  <c r="L164" i="17"/>
  <c r="K164" i="17"/>
  <c r="G164" i="17"/>
  <c r="L163" i="17"/>
  <c r="K163" i="17"/>
  <c r="G163" i="17"/>
  <c r="L162" i="17"/>
  <c r="K162" i="17"/>
  <c r="G162" i="17"/>
  <c r="L161" i="17"/>
  <c r="K161" i="17"/>
  <c r="G161" i="17"/>
  <c r="L160" i="17"/>
  <c r="K160" i="17"/>
  <c r="G160" i="17"/>
  <c r="L159" i="17"/>
  <c r="K159" i="17"/>
  <c r="G159" i="17"/>
  <c r="L158" i="17"/>
  <c r="K158" i="17"/>
  <c r="G158" i="17"/>
  <c r="L157" i="17"/>
  <c r="K157" i="17"/>
  <c r="G157" i="17"/>
  <c r="L156" i="17"/>
  <c r="K156" i="17"/>
  <c r="G156" i="17"/>
  <c r="L155" i="17"/>
  <c r="K155" i="17"/>
  <c r="G155" i="17"/>
  <c r="L154" i="17"/>
  <c r="K154" i="17"/>
  <c r="G154" i="17"/>
  <c r="L153" i="17"/>
  <c r="K153" i="17"/>
  <c r="G153" i="17"/>
  <c r="L152" i="17"/>
  <c r="K152" i="17"/>
  <c r="G152" i="17"/>
  <c r="L151" i="17"/>
  <c r="K151" i="17"/>
  <c r="G151" i="17"/>
  <c r="L150" i="17"/>
  <c r="K150" i="17"/>
  <c r="G150" i="17"/>
  <c r="L149" i="17"/>
  <c r="K149" i="17"/>
  <c r="G149" i="17"/>
  <c r="L148" i="17"/>
  <c r="K148" i="17"/>
  <c r="G148" i="17"/>
  <c r="L147" i="17"/>
  <c r="K147" i="17"/>
  <c r="G147" i="17"/>
  <c r="L146" i="17"/>
  <c r="K146" i="17"/>
  <c r="G146" i="17"/>
  <c r="L145" i="17"/>
  <c r="K145" i="17"/>
  <c r="G145" i="17"/>
  <c r="L144" i="17"/>
  <c r="K144" i="17"/>
  <c r="G144" i="17"/>
  <c r="L143" i="17"/>
  <c r="K143" i="17"/>
  <c r="G143" i="17"/>
  <c r="L142" i="17"/>
  <c r="K142" i="17"/>
  <c r="G142" i="17"/>
  <c r="L141" i="17"/>
  <c r="K141" i="17"/>
  <c r="G141" i="17"/>
  <c r="L140" i="17"/>
  <c r="K140" i="17"/>
  <c r="G140" i="17"/>
  <c r="L139" i="17"/>
  <c r="K139" i="17"/>
  <c r="G139" i="17"/>
  <c r="L138" i="17"/>
  <c r="K138" i="17"/>
  <c r="G138" i="17"/>
  <c r="L137" i="17"/>
  <c r="K137" i="17"/>
  <c r="L136" i="17"/>
  <c r="K136" i="17"/>
  <c r="G136" i="17"/>
  <c r="L135" i="17"/>
  <c r="K135" i="17"/>
  <c r="G135" i="17"/>
  <c r="L134" i="17"/>
  <c r="K134" i="17"/>
  <c r="G134" i="17"/>
  <c r="L133" i="17"/>
  <c r="K133" i="17"/>
  <c r="G133" i="17"/>
  <c r="L132" i="17"/>
  <c r="K132" i="17"/>
  <c r="G132" i="17"/>
  <c r="L131" i="17"/>
  <c r="K131" i="17"/>
  <c r="G131" i="17"/>
  <c r="L130" i="17"/>
  <c r="K130" i="17"/>
  <c r="G130" i="17"/>
  <c r="L129" i="17"/>
  <c r="K129" i="17"/>
  <c r="G129" i="17"/>
  <c r="L128" i="17"/>
  <c r="K128" i="17"/>
  <c r="G128" i="17"/>
  <c r="L127" i="17"/>
  <c r="K127" i="17"/>
  <c r="G127" i="17"/>
  <c r="L126" i="17"/>
  <c r="K126" i="17"/>
  <c r="G126" i="17"/>
  <c r="L125" i="17"/>
  <c r="K125" i="17"/>
  <c r="G125" i="17"/>
  <c r="L124" i="17"/>
  <c r="K124" i="17"/>
  <c r="G124" i="17"/>
  <c r="L123" i="17"/>
  <c r="K123" i="17"/>
  <c r="G123" i="17"/>
  <c r="L122" i="17"/>
  <c r="K122" i="17"/>
  <c r="G122" i="17"/>
  <c r="L121" i="17"/>
  <c r="K121" i="17"/>
  <c r="G121" i="17"/>
  <c r="L120" i="17"/>
  <c r="K120" i="17"/>
  <c r="G120" i="17"/>
  <c r="L119" i="17"/>
  <c r="K119" i="17"/>
  <c r="G119" i="17"/>
  <c r="L118" i="17"/>
  <c r="K118" i="17"/>
  <c r="G118" i="17"/>
  <c r="L117" i="17"/>
  <c r="K117" i="17"/>
  <c r="G117" i="17"/>
  <c r="L116" i="17"/>
  <c r="K116" i="17"/>
  <c r="G116" i="17"/>
  <c r="L115" i="17"/>
  <c r="K115" i="17"/>
  <c r="G115" i="17"/>
  <c r="L114" i="17"/>
  <c r="K114" i="17"/>
  <c r="G114" i="17"/>
  <c r="L113" i="17"/>
  <c r="K113" i="17"/>
  <c r="G113" i="17"/>
  <c r="L112" i="17"/>
  <c r="K112" i="17"/>
  <c r="G112" i="17"/>
  <c r="L111" i="17"/>
  <c r="K111" i="17"/>
  <c r="G111" i="17"/>
  <c r="L110" i="17"/>
  <c r="K110" i="17"/>
  <c r="G110" i="17"/>
  <c r="L109" i="17"/>
  <c r="K109" i="17"/>
  <c r="G109" i="17"/>
  <c r="L108" i="17"/>
  <c r="K108" i="17"/>
  <c r="G108" i="17"/>
  <c r="L107" i="17"/>
  <c r="K107" i="17"/>
  <c r="G107" i="17"/>
  <c r="L106" i="17"/>
  <c r="K106" i="17"/>
  <c r="G106" i="17"/>
  <c r="L105" i="17"/>
  <c r="K105" i="17"/>
  <c r="G105" i="17"/>
  <c r="L104" i="17"/>
  <c r="K104" i="17"/>
  <c r="G104" i="17"/>
  <c r="L103" i="17"/>
  <c r="K103" i="17"/>
  <c r="G103" i="17"/>
  <c r="L102" i="17"/>
  <c r="K102" i="17"/>
  <c r="G102" i="17"/>
  <c r="L101" i="17"/>
  <c r="K101" i="17"/>
  <c r="G101" i="17"/>
  <c r="L100" i="17"/>
  <c r="K100" i="17"/>
  <c r="G100" i="17"/>
  <c r="L99" i="17"/>
  <c r="K99" i="17"/>
  <c r="G99" i="17"/>
  <c r="L98" i="17"/>
  <c r="K98" i="17"/>
  <c r="G98" i="17"/>
  <c r="L97" i="17"/>
  <c r="K97" i="17"/>
  <c r="G97" i="17"/>
  <c r="L96" i="17"/>
  <c r="K96" i="17"/>
  <c r="G96" i="17"/>
  <c r="L95" i="17"/>
  <c r="K95" i="17"/>
  <c r="G95" i="17"/>
  <c r="L94" i="17"/>
  <c r="K94" i="17"/>
  <c r="G94" i="17"/>
  <c r="L93" i="17"/>
  <c r="K93" i="17"/>
  <c r="G93" i="17"/>
  <c r="L92" i="17"/>
  <c r="K92" i="17"/>
  <c r="G92" i="17"/>
  <c r="L91" i="17"/>
  <c r="K91" i="17"/>
  <c r="G91" i="17"/>
  <c r="L90" i="17"/>
  <c r="K90" i="17"/>
  <c r="G90" i="17"/>
  <c r="L89" i="17"/>
  <c r="K89" i="17"/>
  <c r="G89" i="17"/>
  <c r="L88" i="17"/>
  <c r="K88" i="17"/>
  <c r="G88" i="17"/>
  <c r="L87" i="17"/>
  <c r="K87" i="17"/>
  <c r="G87" i="17"/>
  <c r="L86" i="17"/>
  <c r="K86" i="17"/>
  <c r="G86" i="17"/>
  <c r="L85" i="17"/>
  <c r="K85" i="17"/>
  <c r="G85" i="17"/>
  <c r="L84" i="17"/>
  <c r="K84" i="17"/>
  <c r="G84" i="17"/>
  <c r="L83" i="17"/>
  <c r="K83" i="17"/>
  <c r="G83" i="17"/>
  <c r="L82" i="17"/>
  <c r="K82" i="17"/>
  <c r="G82" i="17"/>
  <c r="L81" i="17"/>
  <c r="K81" i="17"/>
  <c r="G81" i="17"/>
  <c r="L80" i="17"/>
  <c r="K80" i="17"/>
  <c r="G80" i="17"/>
  <c r="L79" i="17"/>
  <c r="K79" i="17"/>
  <c r="G79" i="17"/>
  <c r="L78" i="17"/>
  <c r="K78" i="17"/>
  <c r="G78" i="17"/>
  <c r="L77" i="17"/>
  <c r="K77" i="17"/>
  <c r="G77" i="17"/>
  <c r="L76" i="17"/>
  <c r="K76" i="17"/>
  <c r="G76" i="17"/>
  <c r="L75" i="17"/>
  <c r="K75" i="17"/>
  <c r="G75" i="17"/>
  <c r="L74" i="17"/>
  <c r="K74" i="17"/>
  <c r="G74" i="17"/>
  <c r="L73" i="17"/>
  <c r="K73" i="17"/>
  <c r="G73" i="17"/>
  <c r="L72" i="17"/>
  <c r="K72" i="17"/>
  <c r="G72" i="17"/>
  <c r="L71" i="17"/>
  <c r="K71" i="17"/>
  <c r="G71" i="17"/>
  <c r="L70" i="17"/>
  <c r="K70" i="17"/>
  <c r="G70" i="17"/>
  <c r="L69" i="17"/>
  <c r="K69" i="17"/>
  <c r="G69" i="17"/>
  <c r="L68" i="17"/>
  <c r="K68" i="17"/>
  <c r="G68" i="17"/>
  <c r="L67" i="17"/>
  <c r="K67" i="17"/>
  <c r="G67" i="17"/>
  <c r="L66" i="17"/>
  <c r="K66" i="17"/>
  <c r="G66" i="17"/>
  <c r="L65" i="17"/>
  <c r="K65" i="17"/>
  <c r="G65" i="17"/>
  <c r="L64" i="17"/>
  <c r="K64" i="17"/>
  <c r="G64" i="17"/>
  <c r="L63" i="17"/>
  <c r="K63" i="17"/>
  <c r="G63" i="17"/>
  <c r="L62" i="17"/>
  <c r="K62" i="17"/>
  <c r="G62" i="17"/>
  <c r="L61" i="17"/>
  <c r="K61" i="17"/>
  <c r="G61" i="17"/>
  <c r="L60" i="17"/>
  <c r="K60" i="17"/>
  <c r="G60" i="17"/>
  <c r="L59" i="17"/>
  <c r="K59" i="17"/>
  <c r="G59" i="17"/>
  <c r="L58" i="17"/>
  <c r="K58" i="17"/>
  <c r="G58" i="17"/>
  <c r="L57" i="17"/>
  <c r="K57" i="17"/>
  <c r="G57" i="17"/>
  <c r="L56" i="17"/>
  <c r="K56" i="17"/>
  <c r="G56" i="17"/>
  <c r="L55" i="17"/>
  <c r="K55" i="17"/>
  <c r="G55" i="17"/>
  <c r="L54" i="17"/>
  <c r="K54" i="17"/>
  <c r="G54" i="17"/>
  <c r="L53" i="17"/>
  <c r="K53" i="17"/>
  <c r="G53" i="17"/>
  <c r="L52" i="17"/>
  <c r="K52" i="17"/>
  <c r="G52" i="17"/>
  <c r="L51" i="17"/>
  <c r="K51" i="17"/>
  <c r="G51" i="17"/>
  <c r="L50" i="17"/>
  <c r="K50" i="17"/>
  <c r="G50" i="17"/>
  <c r="L49" i="17"/>
  <c r="K49" i="17"/>
  <c r="G49" i="17"/>
  <c r="L48" i="17"/>
  <c r="K48" i="17"/>
  <c r="G48" i="17"/>
  <c r="L47" i="17"/>
  <c r="K47" i="17"/>
  <c r="G47" i="17"/>
  <c r="L46" i="17"/>
  <c r="K46" i="17"/>
  <c r="G46" i="17"/>
  <c r="L45" i="17"/>
  <c r="K45" i="17"/>
  <c r="G45" i="17"/>
  <c r="L44" i="17"/>
  <c r="K44" i="17"/>
  <c r="G44" i="17"/>
  <c r="L43" i="17"/>
  <c r="K43" i="17"/>
  <c r="G43" i="17"/>
  <c r="L42" i="17"/>
  <c r="K42" i="17"/>
  <c r="G42" i="17"/>
  <c r="L41" i="17"/>
  <c r="K41" i="17"/>
  <c r="G41" i="17"/>
  <c r="L40" i="17"/>
  <c r="K40" i="17"/>
  <c r="G40" i="17"/>
  <c r="L39" i="17"/>
  <c r="K39" i="17"/>
  <c r="G39" i="17"/>
  <c r="L38" i="17"/>
  <c r="K38" i="17"/>
  <c r="G38" i="17"/>
  <c r="L37" i="17"/>
  <c r="K37" i="17"/>
  <c r="G37" i="17"/>
  <c r="L36" i="17"/>
  <c r="K36" i="17"/>
  <c r="G36" i="17"/>
  <c r="L35" i="17"/>
  <c r="K35" i="17"/>
  <c r="G35" i="17"/>
  <c r="L34" i="17"/>
  <c r="K34" i="17"/>
  <c r="G34" i="17"/>
  <c r="L33" i="17"/>
  <c r="K33" i="17"/>
  <c r="G33" i="17"/>
  <c r="L32" i="17"/>
  <c r="K32" i="17"/>
  <c r="G32" i="17"/>
  <c r="L31" i="17"/>
  <c r="K31" i="17"/>
  <c r="G31" i="17"/>
  <c r="L30" i="17"/>
  <c r="K30" i="17"/>
  <c r="G30" i="17"/>
  <c r="L29" i="17"/>
  <c r="K29" i="17"/>
  <c r="G29" i="17"/>
  <c r="L28" i="17"/>
  <c r="K28" i="17"/>
  <c r="G28" i="17"/>
  <c r="L27" i="17"/>
  <c r="K27" i="17"/>
  <c r="G27" i="17"/>
  <c r="L26" i="17"/>
  <c r="K26" i="17"/>
  <c r="G26" i="17"/>
  <c r="L25" i="17"/>
  <c r="K25" i="17"/>
  <c r="G25" i="17"/>
  <c r="L24" i="17"/>
  <c r="K24" i="17"/>
  <c r="G24" i="17"/>
  <c r="L23" i="17"/>
  <c r="K23" i="17"/>
  <c r="G23" i="17"/>
  <c r="L22" i="17"/>
  <c r="K22" i="17"/>
  <c r="G22" i="17"/>
  <c r="L21" i="17"/>
  <c r="K21" i="17"/>
  <c r="G21" i="17"/>
  <c r="L20" i="17"/>
  <c r="K20" i="17"/>
  <c r="G20" i="17"/>
  <c r="L19" i="17"/>
  <c r="K19" i="17"/>
  <c r="G19" i="17"/>
  <c r="L18" i="17"/>
  <c r="K18" i="17"/>
  <c r="G18" i="17"/>
  <c r="L17" i="17"/>
  <c r="K17" i="17"/>
  <c r="G17" i="17"/>
  <c r="L16" i="17"/>
  <c r="K16" i="17"/>
  <c r="G16" i="17"/>
  <c r="L15" i="17"/>
  <c r="K15" i="17"/>
  <c r="G15" i="17"/>
  <c r="L14" i="17"/>
  <c r="K14" i="17"/>
  <c r="G14" i="17"/>
  <c r="L13" i="17"/>
  <c r="K13" i="17"/>
  <c r="G13" i="17"/>
  <c r="L12" i="17"/>
  <c r="K12" i="17"/>
  <c r="G12" i="17"/>
  <c r="L11" i="17"/>
  <c r="K11" i="17"/>
  <c r="G11" i="17"/>
  <c r="L10" i="17"/>
  <c r="K10" i="17"/>
  <c r="G10" i="17"/>
  <c r="L9" i="17"/>
  <c r="K9" i="17"/>
  <c r="G9" i="17"/>
  <c r="L8" i="17"/>
  <c r="K8" i="17"/>
  <c r="G8" i="17"/>
  <c r="L7" i="17"/>
  <c r="K7" i="17"/>
  <c r="G7" i="17"/>
  <c r="L6" i="17"/>
  <c r="K6" i="17"/>
  <c r="G6" i="17"/>
  <c r="L34" i="8"/>
  <c r="K34" i="8"/>
  <c r="G34" i="8"/>
  <c r="L33" i="8"/>
  <c r="K33" i="8"/>
  <c r="G33" i="8"/>
  <c r="L32" i="8"/>
  <c r="K32" i="8"/>
  <c r="G32" i="8"/>
  <c r="L31" i="8"/>
  <c r="K31" i="8"/>
  <c r="G31" i="8"/>
  <c r="L30" i="8"/>
  <c r="K30" i="8"/>
  <c r="G30" i="8"/>
  <c r="L29" i="8"/>
  <c r="K29" i="8"/>
  <c r="G29" i="8"/>
  <c r="L28" i="8"/>
  <c r="K28" i="8"/>
  <c r="G28" i="8"/>
  <c r="L27" i="8"/>
  <c r="K27" i="8"/>
  <c r="G27" i="8"/>
  <c r="L26" i="8"/>
  <c r="K26" i="8"/>
  <c r="G26" i="8"/>
  <c r="L25" i="8"/>
  <c r="K25" i="8"/>
  <c r="G25" i="8"/>
  <c r="L24" i="8"/>
  <c r="K24" i="8"/>
  <c r="G24" i="8"/>
  <c r="L23" i="8"/>
  <c r="K23" i="8"/>
  <c r="G23" i="8"/>
  <c r="L22" i="8"/>
  <c r="K22" i="8"/>
  <c r="G22" i="8"/>
  <c r="L21" i="8"/>
  <c r="K21" i="8"/>
  <c r="G21" i="8"/>
  <c r="L20" i="8"/>
  <c r="K20" i="8"/>
  <c r="G20" i="8"/>
  <c r="L19" i="8"/>
  <c r="K19" i="8"/>
  <c r="G19" i="8"/>
  <c r="L18" i="8"/>
  <c r="K18" i="8"/>
  <c r="G18" i="8"/>
  <c r="L17" i="8"/>
  <c r="K17" i="8"/>
  <c r="G17" i="8"/>
  <c r="L16" i="8"/>
  <c r="K16" i="8"/>
  <c r="G16" i="8"/>
  <c r="L15" i="8"/>
  <c r="K15" i="8"/>
  <c r="G15" i="8"/>
  <c r="L14" i="8"/>
  <c r="K14" i="8"/>
  <c r="G14" i="8"/>
  <c r="L13" i="8"/>
  <c r="K13" i="8"/>
  <c r="G13" i="8"/>
  <c r="L12" i="8"/>
  <c r="K12" i="8"/>
  <c r="G12" i="8"/>
  <c r="L11" i="8"/>
  <c r="K11" i="8"/>
  <c r="G11" i="8"/>
  <c r="L10" i="8"/>
  <c r="K10" i="8"/>
  <c r="G10" i="8"/>
  <c r="L9" i="8"/>
  <c r="K9" i="8"/>
  <c r="G9" i="8"/>
  <c r="L8" i="8"/>
  <c r="K8" i="8"/>
  <c r="G8" i="8"/>
  <c r="L7" i="8"/>
  <c r="K7" i="8"/>
  <c r="G7" i="8"/>
  <c r="L6" i="8"/>
  <c r="K6" i="8"/>
  <c r="G6" i="8"/>
  <c r="L5" i="8"/>
  <c r="K5" i="8"/>
  <c r="G5" i="8"/>
  <c r="M141" i="4"/>
  <c r="L141" i="4"/>
  <c r="H141" i="4"/>
  <c r="M140" i="4"/>
  <c r="L140" i="4"/>
  <c r="H140" i="4"/>
  <c r="M139" i="4"/>
  <c r="L139" i="4"/>
  <c r="H139" i="4"/>
  <c r="M138" i="4"/>
  <c r="L138" i="4"/>
  <c r="H138" i="4"/>
  <c r="M137" i="4"/>
  <c r="L137" i="4"/>
  <c r="H137" i="4"/>
  <c r="M136" i="4"/>
  <c r="L136" i="4"/>
  <c r="H136" i="4"/>
  <c r="M135" i="4"/>
  <c r="L135" i="4"/>
  <c r="H135" i="4"/>
  <c r="M134" i="4"/>
  <c r="L134" i="4"/>
  <c r="H134" i="4"/>
  <c r="M133" i="4"/>
  <c r="L133" i="4"/>
  <c r="H133" i="4"/>
  <c r="M132" i="4"/>
  <c r="L132" i="4"/>
  <c r="H132" i="4"/>
  <c r="M131" i="4"/>
  <c r="L131" i="4"/>
  <c r="H131" i="4"/>
  <c r="M130" i="4"/>
  <c r="L130" i="4"/>
  <c r="H130" i="4"/>
  <c r="M129" i="4"/>
  <c r="L129" i="4"/>
  <c r="H129" i="4"/>
  <c r="M128" i="4"/>
  <c r="L128" i="4"/>
  <c r="H128" i="4"/>
  <c r="M127" i="4"/>
  <c r="L127" i="4"/>
  <c r="H127" i="4"/>
  <c r="M126" i="4"/>
  <c r="L126" i="4"/>
  <c r="H126" i="4"/>
  <c r="M125" i="4"/>
  <c r="L125" i="4"/>
  <c r="H125" i="4"/>
  <c r="M124" i="4"/>
  <c r="L124" i="4"/>
  <c r="H124" i="4"/>
  <c r="M123" i="4"/>
  <c r="L123" i="4"/>
  <c r="H123" i="4"/>
  <c r="M122" i="4"/>
  <c r="L122" i="4"/>
  <c r="H122" i="4"/>
  <c r="M121" i="4"/>
  <c r="L121" i="4"/>
  <c r="H121" i="4"/>
  <c r="M120" i="4"/>
  <c r="L120" i="4"/>
  <c r="H120" i="4"/>
  <c r="M119" i="4"/>
  <c r="L119" i="4"/>
  <c r="H119" i="4"/>
  <c r="M118" i="4"/>
  <c r="L118" i="4"/>
  <c r="H118" i="4"/>
  <c r="M117" i="4"/>
  <c r="L117" i="4"/>
  <c r="H117" i="4"/>
  <c r="M116" i="4"/>
  <c r="L116" i="4"/>
  <c r="H116" i="4"/>
  <c r="M115" i="4"/>
  <c r="L115" i="4"/>
  <c r="H115" i="4"/>
  <c r="M114" i="4"/>
  <c r="L114" i="4"/>
  <c r="H114" i="4"/>
  <c r="M113" i="4"/>
  <c r="L113" i="4"/>
  <c r="H113" i="4"/>
  <c r="M112" i="4"/>
  <c r="L112" i="4"/>
  <c r="H112" i="4"/>
  <c r="M111" i="4"/>
  <c r="L111" i="4"/>
  <c r="H111" i="4"/>
  <c r="M110" i="4"/>
  <c r="L110" i="4"/>
  <c r="H110" i="4"/>
  <c r="M109" i="4"/>
  <c r="L109" i="4"/>
  <c r="H109" i="4"/>
  <c r="M108" i="4"/>
  <c r="L108" i="4"/>
  <c r="H108" i="4"/>
  <c r="M107" i="4"/>
  <c r="L107" i="4"/>
  <c r="H107" i="4"/>
  <c r="M106" i="4"/>
  <c r="L106" i="4"/>
  <c r="H106" i="4"/>
  <c r="M105" i="4"/>
  <c r="L105" i="4"/>
  <c r="H105" i="4"/>
  <c r="M104" i="4"/>
  <c r="L104" i="4"/>
  <c r="H104" i="4"/>
  <c r="M103" i="4"/>
  <c r="L103" i="4"/>
  <c r="H103" i="4"/>
  <c r="M102" i="4"/>
  <c r="L102" i="4"/>
  <c r="H102" i="4"/>
  <c r="M101" i="4"/>
  <c r="L101" i="4"/>
  <c r="H101" i="4"/>
  <c r="M100" i="4"/>
  <c r="L100" i="4"/>
  <c r="H100" i="4"/>
  <c r="M99" i="4"/>
  <c r="L99" i="4"/>
  <c r="H99" i="4"/>
  <c r="M98" i="4"/>
  <c r="L98" i="4"/>
  <c r="H98" i="4"/>
  <c r="M97" i="4"/>
  <c r="L97" i="4"/>
  <c r="H97" i="4"/>
  <c r="M96" i="4"/>
  <c r="L96" i="4"/>
  <c r="H96" i="4"/>
  <c r="M95" i="4"/>
  <c r="L95" i="4"/>
  <c r="H95" i="4"/>
  <c r="M94" i="4"/>
  <c r="L94" i="4"/>
  <c r="H94" i="4"/>
  <c r="M93" i="4"/>
  <c r="L93" i="4"/>
  <c r="H93" i="4"/>
  <c r="M92" i="4"/>
  <c r="L92" i="4"/>
  <c r="H92" i="4"/>
  <c r="M91" i="4"/>
  <c r="L91" i="4"/>
  <c r="H91" i="4"/>
  <c r="M90" i="4"/>
  <c r="L90" i="4"/>
  <c r="H90" i="4"/>
  <c r="M89" i="4"/>
  <c r="L89" i="4"/>
  <c r="H89" i="4"/>
  <c r="M88" i="4"/>
  <c r="L88" i="4"/>
  <c r="H88" i="4"/>
  <c r="M87" i="4"/>
  <c r="L87" i="4"/>
  <c r="H87" i="4"/>
  <c r="M86" i="4"/>
  <c r="L86" i="4"/>
  <c r="H86" i="4"/>
  <c r="M85" i="4"/>
  <c r="L85" i="4"/>
  <c r="H85" i="4"/>
  <c r="M84" i="4"/>
  <c r="L84" i="4"/>
  <c r="H84" i="4"/>
  <c r="M83" i="4"/>
  <c r="L83" i="4"/>
  <c r="H83" i="4"/>
  <c r="M82" i="4"/>
  <c r="L82" i="4"/>
  <c r="H82" i="4"/>
  <c r="M81" i="4"/>
  <c r="L81" i="4"/>
  <c r="H81" i="4"/>
  <c r="M80" i="4"/>
  <c r="L80" i="4"/>
  <c r="H80" i="4"/>
  <c r="M79" i="4"/>
  <c r="L79" i="4"/>
  <c r="H79" i="4"/>
  <c r="M78" i="4"/>
  <c r="L78" i="4"/>
  <c r="H78" i="4"/>
  <c r="M77" i="4"/>
  <c r="L77" i="4"/>
  <c r="H77" i="4"/>
  <c r="M76" i="4"/>
  <c r="L76" i="4"/>
  <c r="H76" i="4"/>
  <c r="M75" i="4"/>
  <c r="L75" i="4"/>
  <c r="H75" i="4"/>
  <c r="M74" i="4"/>
  <c r="L74" i="4"/>
  <c r="H74" i="4"/>
  <c r="M73" i="4"/>
  <c r="L73" i="4"/>
  <c r="H73" i="4"/>
  <c r="M72" i="4"/>
  <c r="L72" i="4"/>
  <c r="H72" i="4"/>
  <c r="M71" i="4"/>
  <c r="L71" i="4"/>
  <c r="H71" i="4"/>
  <c r="M70" i="4"/>
  <c r="L70" i="4"/>
  <c r="H70" i="4"/>
  <c r="M69" i="4"/>
  <c r="L69" i="4"/>
  <c r="H69" i="4"/>
  <c r="M68" i="4"/>
  <c r="L68" i="4"/>
  <c r="H68" i="4"/>
  <c r="M67" i="4"/>
  <c r="L67" i="4"/>
  <c r="H67" i="4"/>
  <c r="M66" i="4"/>
  <c r="L66" i="4"/>
  <c r="H66" i="4"/>
  <c r="M65" i="4"/>
  <c r="L65" i="4"/>
  <c r="H65" i="4"/>
  <c r="M64" i="4"/>
  <c r="L64" i="4"/>
  <c r="H64" i="4"/>
  <c r="M63" i="4"/>
  <c r="L63" i="4"/>
  <c r="H63" i="4"/>
  <c r="M62" i="4"/>
  <c r="L62" i="4"/>
  <c r="H62" i="4"/>
  <c r="M61" i="4"/>
  <c r="L61" i="4"/>
  <c r="H61" i="4"/>
  <c r="M60" i="4"/>
  <c r="L60" i="4"/>
  <c r="H60" i="4"/>
  <c r="M59" i="4"/>
  <c r="L59" i="4"/>
  <c r="H59" i="4"/>
  <c r="M58" i="4"/>
  <c r="L58" i="4"/>
  <c r="H58" i="4"/>
  <c r="M57" i="4"/>
  <c r="L57" i="4"/>
  <c r="H57" i="4"/>
  <c r="M56" i="4"/>
  <c r="L56" i="4"/>
  <c r="H56" i="4"/>
  <c r="M55" i="4"/>
  <c r="L55" i="4"/>
  <c r="H55" i="4"/>
  <c r="M54" i="4"/>
  <c r="L54" i="4"/>
  <c r="H54" i="4"/>
  <c r="M53" i="4"/>
  <c r="L53" i="4"/>
  <c r="H53" i="4"/>
  <c r="M52" i="4"/>
  <c r="L52" i="4"/>
  <c r="H52" i="4"/>
  <c r="M51" i="4"/>
  <c r="L51" i="4"/>
  <c r="H51" i="4"/>
  <c r="M50" i="4"/>
  <c r="L50" i="4"/>
  <c r="H50" i="4"/>
  <c r="M49" i="4"/>
  <c r="L49" i="4"/>
  <c r="H49" i="4"/>
  <c r="M48" i="4"/>
  <c r="L48" i="4"/>
  <c r="H48" i="4"/>
  <c r="M47" i="4"/>
  <c r="L47" i="4"/>
  <c r="H47" i="4"/>
  <c r="M46" i="4"/>
  <c r="L46" i="4"/>
  <c r="H46" i="4"/>
  <c r="M45" i="4"/>
  <c r="L45" i="4"/>
  <c r="H45" i="4"/>
  <c r="M44" i="4"/>
  <c r="L44" i="4"/>
  <c r="H44" i="4"/>
  <c r="M43" i="4"/>
  <c r="L43" i="4"/>
  <c r="H43" i="4"/>
  <c r="M42" i="4"/>
  <c r="L42" i="4"/>
  <c r="H42" i="4"/>
  <c r="M41" i="4"/>
  <c r="L41" i="4"/>
  <c r="H41" i="4"/>
  <c r="M40" i="4"/>
  <c r="L40" i="4"/>
  <c r="H40" i="4"/>
  <c r="M39" i="4"/>
  <c r="L39" i="4"/>
  <c r="H39" i="4"/>
  <c r="M38" i="4"/>
  <c r="L38" i="4"/>
  <c r="H38" i="4"/>
  <c r="M37" i="4"/>
  <c r="L37" i="4"/>
  <c r="H37" i="4"/>
  <c r="M36" i="4"/>
  <c r="L36" i="4"/>
  <c r="H36" i="4"/>
  <c r="M35" i="4"/>
  <c r="L35" i="4"/>
  <c r="H35" i="4"/>
  <c r="M34" i="4"/>
  <c r="L34" i="4"/>
  <c r="H34" i="4"/>
  <c r="M33" i="4"/>
  <c r="L33" i="4"/>
  <c r="H33" i="4"/>
  <c r="M32" i="4"/>
  <c r="L32" i="4"/>
  <c r="H32" i="4"/>
  <c r="M31" i="4"/>
  <c r="L31" i="4"/>
  <c r="H31" i="4"/>
  <c r="M30" i="4"/>
  <c r="L30" i="4"/>
  <c r="H30" i="4"/>
  <c r="M29" i="4"/>
  <c r="L29" i="4"/>
  <c r="H29" i="4"/>
  <c r="M28" i="4"/>
  <c r="L28" i="4"/>
  <c r="H28" i="4"/>
  <c r="M27" i="4"/>
  <c r="L27" i="4"/>
  <c r="H27" i="4"/>
  <c r="M26" i="4"/>
  <c r="L26" i="4"/>
  <c r="H26" i="4"/>
  <c r="M25" i="4"/>
  <c r="L25" i="4"/>
  <c r="H25" i="4"/>
  <c r="M24" i="4"/>
  <c r="L24" i="4"/>
  <c r="H24" i="4"/>
  <c r="M23" i="4"/>
  <c r="L23" i="4"/>
  <c r="H23" i="4"/>
  <c r="M22" i="4"/>
  <c r="L22" i="4"/>
  <c r="H22" i="4"/>
  <c r="M21" i="4"/>
  <c r="L21" i="4"/>
  <c r="H21" i="4"/>
  <c r="M20" i="4"/>
  <c r="L20" i="4"/>
  <c r="H20" i="4"/>
  <c r="M19" i="4"/>
  <c r="L19" i="4"/>
  <c r="H19" i="4"/>
  <c r="M18" i="4"/>
  <c r="L18" i="4"/>
  <c r="H18" i="4"/>
  <c r="M17" i="4"/>
  <c r="L17" i="4"/>
  <c r="H17" i="4"/>
  <c r="M16" i="4"/>
  <c r="L16" i="4"/>
  <c r="H16" i="4"/>
  <c r="M15" i="4"/>
  <c r="L15" i="4"/>
  <c r="H15" i="4"/>
  <c r="M14" i="4"/>
  <c r="L14" i="4"/>
  <c r="H14" i="4"/>
  <c r="M13" i="4"/>
  <c r="L13" i="4"/>
  <c r="H13" i="4"/>
  <c r="M12" i="4"/>
  <c r="L12" i="4"/>
  <c r="H12" i="4"/>
  <c r="M11" i="4"/>
  <c r="L11" i="4"/>
  <c r="H11" i="4"/>
  <c r="M10" i="4"/>
  <c r="L10" i="4"/>
  <c r="H10" i="4"/>
  <c r="M9" i="4"/>
  <c r="L9" i="4"/>
  <c r="H9" i="4"/>
  <c r="M8" i="4"/>
  <c r="L8" i="4"/>
  <c r="H8" i="4"/>
  <c r="M7" i="4"/>
  <c r="L7" i="4"/>
  <c r="H7" i="4"/>
  <c r="M6" i="4"/>
  <c r="L6" i="4"/>
  <c r="H6" i="4"/>
  <c r="M5" i="4"/>
  <c r="L5" i="4"/>
  <c r="H5" i="4"/>
  <c r="E31" i="1"/>
  <c r="E30" i="1"/>
  <c r="E29" i="1"/>
  <c r="E28" i="1"/>
  <c r="E25" i="1"/>
  <c r="E23" i="1"/>
  <c r="E21" i="1"/>
  <c r="E19" i="1"/>
  <c r="E17" i="1"/>
  <c r="E15" i="1"/>
  <c r="E13" i="1"/>
</calcChain>
</file>

<file path=xl/sharedStrings.xml><?xml version="1.0" encoding="utf-8"?>
<sst xmlns="http://schemas.openxmlformats.org/spreadsheetml/2006/main" count="1761" uniqueCount="1043">
  <si>
    <t>项目名称：</t>
  </si>
  <si>
    <t>SRF &amp; 商品代码：</t>
  </si>
  <si>
    <t>交货日期：</t>
  </si>
  <si>
    <t>供应商名称：</t>
  </si>
  <si>
    <t>上海麦田公共关系咨询有限公司</t>
  </si>
  <si>
    <t>强生项目负责人：</t>
  </si>
  <si>
    <t>Van</t>
  </si>
  <si>
    <t>供应商联系人：</t>
  </si>
  <si>
    <t>强生负责人邮箱：</t>
  </si>
  <si>
    <t>供应商联系人邮箱：</t>
  </si>
  <si>
    <t>强生负责人电话：</t>
  </si>
  <si>
    <t>供应商联系人电话：</t>
  </si>
  <si>
    <t>P1 物料费用</t>
  </si>
  <si>
    <t>P2 执行费用</t>
  </si>
  <si>
    <t>P3 设备租赁费用</t>
  </si>
  <si>
    <t>P4 视频 &amp; 多媒体课件制作费用</t>
  </si>
  <si>
    <t>P5 2D &amp; 3D线下设计费用</t>
  </si>
  <si>
    <t>P6 医学编辑及手术绘画费用</t>
  </si>
  <si>
    <t>P7 其他费用</t>
  </si>
  <si>
    <t>服务费</t>
  </si>
  <si>
    <t>未含税总计</t>
  </si>
  <si>
    <t>增值税费</t>
  </si>
  <si>
    <t>总计</t>
  </si>
  <si>
    <t>优惠价格（含税）</t>
  </si>
  <si>
    <t>以下空白</t>
  </si>
  <si>
    <t>强生项目负责人签名：</t>
  </si>
  <si>
    <t>供应商盖章处：</t>
  </si>
  <si>
    <t>Saving Rate</t>
  </si>
  <si>
    <t>Saving</t>
  </si>
  <si>
    <t>项目名称</t>
  </si>
  <si>
    <t>规格</t>
  </si>
  <si>
    <t>单位</t>
  </si>
  <si>
    <t>单价</t>
  </si>
  <si>
    <t>数量</t>
  </si>
  <si>
    <t>小计</t>
  </si>
  <si>
    <t>备注</t>
  </si>
  <si>
    <t>CA</t>
  </si>
  <si>
    <t>CR</t>
  </si>
  <si>
    <t>舞台</t>
  </si>
  <si>
    <t>舞台-Wooden platform ，木龙骨架+钢架结构</t>
  </si>
  <si>
    <t>木龙骨架表面密度板，钢架结构</t>
  </si>
  <si>
    <t>平方米</t>
  </si>
  <si>
    <t>舞台-Wooden platform ，木龙骨架+钢架结构 （异型）</t>
  </si>
  <si>
    <t>木龙骨架表面密度板，钢架结构（异形）</t>
  </si>
  <si>
    <t>钢架绷宝丽布</t>
  </si>
  <si>
    <t>户外要求，背面不透光；精度高；防滑</t>
  </si>
  <si>
    <t>平方米/延米</t>
  </si>
  <si>
    <t>舞台-Lighted glass platform 有机玻璃</t>
  </si>
  <si>
    <t>5MM厚度，发光</t>
  </si>
  <si>
    <t>地面</t>
  </si>
  <si>
    <t>Led灯带</t>
  </si>
  <si>
    <t>米</t>
  </si>
  <si>
    <t>展览地毯</t>
  </si>
  <si>
    <t xml:space="preserve">普通展览地毯 </t>
  </si>
  <si>
    <t>展览绒毯</t>
  </si>
  <si>
    <t>特殊展览圈绒地毯</t>
  </si>
  <si>
    <t>加厚地毯</t>
  </si>
  <si>
    <t>特殊加厚圈绒，防水专用地毯，用的少，升级标准用</t>
  </si>
  <si>
    <t>木制地台3cm厚</t>
  </si>
  <si>
    <t>木铁结构，表面铺双层12厘多层板</t>
  </si>
  <si>
    <t>木制地台10-15cm厚</t>
  </si>
  <si>
    <t>木制地台</t>
  </si>
  <si>
    <t>高25cm以下，（钢架）结构</t>
  </si>
  <si>
    <t>高30-50cm，（钢架）结构</t>
  </si>
  <si>
    <t>高60cm以上，（钢架）结构；购买价格，根据具体最终高度确认</t>
  </si>
  <si>
    <t>异形木制地台</t>
  </si>
  <si>
    <t>高60cm以上，（钢架）结构</t>
  </si>
  <si>
    <t>玻璃发光地台</t>
  </si>
  <si>
    <t>高25cm以下，（钢架）结构，含光源，电器等</t>
  </si>
  <si>
    <t>高30-50cm，（钢架）结构，含光源，电器等</t>
  </si>
  <si>
    <t>高60cm以上，（钢架）结构，含光源，电器等</t>
  </si>
  <si>
    <t>木制踏步、台阶</t>
  </si>
  <si>
    <t>4M*10CM</t>
  </si>
  <si>
    <t>4M*20CM</t>
  </si>
  <si>
    <t>4M*30CM</t>
  </si>
  <si>
    <t>木地板</t>
  </si>
  <si>
    <t>国产复合地板</t>
  </si>
  <si>
    <t>背景墙</t>
  </si>
  <si>
    <t>桁架</t>
  </si>
  <si>
    <t>20cm*20cm</t>
  </si>
  <si>
    <t>桁架25cm x 25cm</t>
  </si>
  <si>
    <t>木结构龙骨架</t>
  </si>
  <si>
    <t>木结构龙骨架异型</t>
  </si>
  <si>
    <t>钢木结构背景架</t>
  </si>
  <si>
    <t>钢木结构背景架异形</t>
  </si>
  <si>
    <t>背景板&amp; 接待台</t>
  </si>
  <si>
    <t>PVC</t>
  </si>
  <si>
    <t>PVC材质</t>
  </si>
  <si>
    <t xml:space="preserve">木结构 - 喷漆 </t>
  </si>
  <si>
    <t>根据喷漆工艺</t>
  </si>
  <si>
    <t>木结构 - 防火板</t>
  </si>
  <si>
    <t>普通防火板，内部木结构</t>
  </si>
  <si>
    <t>木结构 - 烤漆</t>
  </si>
  <si>
    <t>烤漆专柜接待台，内部钢木结构，亚克力、钢化玻璃装饰等</t>
  </si>
  <si>
    <t>木结构 - 喷漆（异型）</t>
  </si>
  <si>
    <t>18厘密度板结构；内外防火板饰面；立体LOGO</t>
  </si>
  <si>
    <t>木结构 - 防火板（异型）</t>
  </si>
  <si>
    <t>木结构 - 烤漆（异型）</t>
  </si>
  <si>
    <t>KT板(KD板)</t>
  </si>
  <si>
    <t>5MM厚度</t>
  </si>
  <si>
    <t>10MM厚度</t>
  </si>
  <si>
    <t>拉网展架</t>
  </si>
  <si>
    <t>2294×2700MM（H×L）高级</t>
  </si>
  <si>
    <t>展架外包装为塑料硬质包装箱；展架材质为挤压无缝铝合金管，塑料模块为ABS工程塑料；画面材质为1440DPI高光相纸写真，背覆PVC片。</t>
  </si>
  <si>
    <t>个</t>
  </si>
  <si>
    <t>2294×2860MM（H×L）高级</t>
  </si>
  <si>
    <t>2294×3600MM（H×L）高级</t>
  </si>
  <si>
    <t>2294×3400MM（H×L）高级</t>
  </si>
  <si>
    <t>2294×2700MM（H×L）普通</t>
  </si>
  <si>
    <r>
      <rPr>
        <sz val="10"/>
        <rFont val="宋体"/>
        <family val="3"/>
        <charset val="134"/>
      </rPr>
      <t>展架外包装为塑料硬质包装箱；展架材质为挤压无缝铝合金管，塑料模块为ABS工程塑料；画面材质为写真，背覆PVC片。</t>
    </r>
  </si>
  <si>
    <t>2294×2860MM（H×L）普通</t>
  </si>
  <si>
    <t>2294×3600MM（H×L）普通</t>
  </si>
  <si>
    <t>2294×3400MM（H×L）普通</t>
  </si>
  <si>
    <t xml:space="preserve">X架(普通型)                                                                                                                                 </t>
  </si>
  <si>
    <t>1600×600MM（H×L）</t>
  </si>
  <si>
    <t>展架底部材质为无缝钢管，上部为碳铅杆；画面材质为1200DPI写真，画面为背胶裱pvc片；</t>
  </si>
  <si>
    <t>1800×800MM（H×L）</t>
  </si>
  <si>
    <t>2000×1200MM（H×L）</t>
  </si>
  <si>
    <t xml:space="preserve">X架(韩式）                                                                                                                                 </t>
  </si>
  <si>
    <t>展架底部材质为铝管，上部为碳铅杆；画面材质为1200DPI写真，画面为背胶裱pvc片</t>
  </si>
  <si>
    <t>易拉宝普通型</t>
  </si>
  <si>
    <t>2000×850MM（H×L）</t>
  </si>
  <si>
    <t>单层牛筋布包装；展架材质为铝合金，架体重量2.3-4公斤；画面材质为1200DPI高光相纸喷绘；适合在室内使用。</t>
  </si>
  <si>
    <t>2000×1500MM（H×L）</t>
  </si>
  <si>
    <t>易拉宝出口型</t>
  </si>
  <si>
    <t>双层牛筋布包装 ；展架材质为铝合金，架体重量3.7-6公斤；画面材质为1200DPI高光相纸喷绘；能抗3级风，重复使用。非主流，几乎不用</t>
  </si>
  <si>
    <t>德式展架</t>
  </si>
  <si>
    <t>2000×600MM（H×L）</t>
  </si>
  <si>
    <t xml:space="preserve">适用于悬挂展示各种材质的喷绘和印刷画面.可单面或双面挂画面 
分户内型和户外型两种规格 
单套展示规格可在宽度50-150公分之间; 高度150-300公分之间根据用户的要求定制. 
可多套连接使用（宽: 2-15米; 高: 2-5米）.最适用于短期会议和巡展使用. 
画面替换简单,用户可自行操作 
德国质量标准,200次以上正常使用保证 
几乎含盖全部市场上现有的各种画面展示架的功能. 
辅助功能:  基本型+配套附件
国产/进口
</t>
  </si>
  <si>
    <t>2000×800MM（H×L）</t>
  </si>
  <si>
    <t>2500×600MM（H×L）</t>
  </si>
  <si>
    <t>2500×800MM（H×L）</t>
  </si>
  <si>
    <t>2500×1200MM（H×L）</t>
  </si>
  <si>
    <t>3000×600MM（H×L）</t>
  </si>
  <si>
    <t>3000×800MM（H×L）</t>
  </si>
  <si>
    <t>3000×1200MM（H×L）</t>
  </si>
  <si>
    <t>注水旗</t>
  </si>
  <si>
    <t>3000×600MM（H×L）普通</t>
  </si>
  <si>
    <t>普通注水旗;600DPI喷绘布</t>
  </si>
  <si>
    <t>3000×600MM（H×L）高级</t>
  </si>
  <si>
    <t>架体材质为挤压无缝铝合金管；1200DPI写真布</t>
  </si>
  <si>
    <t>海报架</t>
  </si>
  <si>
    <t>900×600MM（H×L）普通</t>
  </si>
  <si>
    <t>普通海报架；</t>
  </si>
  <si>
    <t>900×600MM（H×L）高级</t>
  </si>
  <si>
    <t>架体材质为挤压无缝铝合金管</t>
  </si>
  <si>
    <t>三角架</t>
  </si>
  <si>
    <t>普通三角架</t>
  </si>
  <si>
    <t xml:space="preserve">横幅                                                                                                                                  </t>
  </si>
  <si>
    <t>单色</t>
  </si>
  <si>
    <t>丝网印刷，牛筋布；含同长度绳。</t>
  </si>
  <si>
    <t>延米</t>
  </si>
  <si>
    <t>4色 喷绘布</t>
  </si>
  <si>
    <t>高精度喷绘1200DPI</t>
  </si>
  <si>
    <t>喷绘写真</t>
  </si>
  <si>
    <t>720dpi灯布喷绘制作</t>
  </si>
  <si>
    <t>普通喷绘</t>
  </si>
  <si>
    <t>1200dpi灯布喷绘制作</t>
  </si>
  <si>
    <t>高精度喷绘</t>
  </si>
  <si>
    <t>灯布喷绘、背黑遮光灯布</t>
  </si>
  <si>
    <t>型号550、高精度喷绘</t>
  </si>
  <si>
    <t>丝印遮光刀刮布（国外）</t>
  </si>
  <si>
    <t>挂旗</t>
  </si>
  <si>
    <t>含挂轴;720DPI</t>
  </si>
  <si>
    <t>海报</t>
  </si>
  <si>
    <t>1200dpi, 覆亮/亚膜</t>
  </si>
  <si>
    <t xml:space="preserve">相纸写真 </t>
  </si>
  <si>
    <t>高精度相纸写真;1200DPI</t>
  </si>
  <si>
    <t>亚光相纸写真</t>
  </si>
  <si>
    <t>高精度亚光相纸写真;1200DPI</t>
  </si>
  <si>
    <t>灯箱片写真</t>
  </si>
  <si>
    <t>灯片高精度写真;1200DPI</t>
  </si>
  <si>
    <t>透明片写真</t>
  </si>
  <si>
    <t>高精度透明片;1200DPI</t>
  </si>
  <si>
    <t>写真画面</t>
  </si>
  <si>
    <t>普通写真;1200DPI</t>
  </si>
  <si>
    <t>宝丽布画面</t>
  </si>
  <si>
    <t>普通宝丽布;720DPI</t>
  </si>
  <si>
    <t>外打520布;1200DPI</t>
  </si>
  <si>
    <t>幅宽5米;720DPI</t>
  </si>
  <si>
    <t>条幅布</t>
  </si>
  <si>
    <t>牛筋布；丝网印刷</t>
  </si>
  <si>
    <t>KT板</t>
  </si>
  <si>
    <t>防起泡；</t>
  </si>
  <si>
    <t>网格布</t>
  </si>
  <si>
    <t>打底用</t>
  </si>
  <si>
    <t>丝网印刷</t>
  </si>
  <si>
    <t>印刷工艺</t>
  </si>
  <si>
    <t>金、银雕布</t>
  </si>
  <si>
    <t xml:space="preserve"> 织物喷绘</t>
  </si>
  <si>
    <t>艺术布/丝绢布/网格布喷绘;720DPI</t>
  </si>
  <si>
    <t>美工</t>
  </si>
  <si>
    <t>Logo字 高级</t>
  </si>
  <si>
    <t>亚克力压膜，内置灯光</t>
  </si>
  <si>
    <t>Logo字 普通</t>
  </si>
  <si>
    <t>泡沬字</t>
  </si>
  <si>
    <t>Logo字 金属</t>
  </si>
  <si>
    <t>灯箱结构</t>
  </si>
  <si>
    <t>铝制框架</t>
  </si>
  <si>
    <t>进口亚克力</t>
  </si>
  <si>
    <t>5MM</t>
  </si>
  <si>
    <t>8MM</t>
  </si>
  <si>
    <t>1.2CM</t>
  </si>
  <si>
    <t>国产亚克力</t>
  </si>
  <si>
    <t>1MM</t>
  </si>
  <si>
    <t>1.8CM</t>
  </si>
  <si>
    <t>2CM</t>
  </si>
  <si>
    <t>阳光板</t>
  </si>
  <si>
    <t>即时贴</t>
  </si>
  <si>
    <t>PVC有机板</t>
  </si>
  <si>
    <t>国产</t>
  </si>
  <si>
    <t>进口</t>
  </si>
  <si>
    <t>制作物</t>
  </si>
  <si>
    <t>胸卡</t>
  </si>
  <si>
    <t>透明胸卡套+胸卡绳+正背面四色数码打印</t>
  </si>
  <si>
    <t>套</t>
  </si>
  <si>
    <t>彩色数码打印</t>
  </si>
  <si>
    <t>进口专用纸100g</t>
  </si>
  <si>
    <t>张</t>
  </si>
  <si>
    <r>
      <rPr>
        <sz val="10"/>
        <rFont val="宋体"/>
        <family val="3"/>
        <charset val="134"/>
      </rPr>
      <t>专用铜版纸157g</t>
    </r>
  </si>
  <si>
    <r>
      <rPr>
        <sz val="10"/>
        <rFont val="宋体"/>
        <family val="3"/>
        <charset val="134"/>
      </rPr>
      <t>专用铜版纸200g</t>
    </r>
  </si>
  <si>
    <r>
      <rPr>
        <sz val="10"/>
        <rFont val="宋体"/>
        <family val="3"/>
        <charset val="134"/>
      </rPr>
      <t>专用铜版纸300g</t>
    </r>
  </si>
  <si>
    <t>黑白数码打印/印刷</t>
  </si>
  <si>
    <t>进口艺术纸</t>
  </si>
  <si>
    <t>提示牌</t>
  </si>
  <si>
    <t>写真 KT板 亚展板；1440DPI写真喷绘</t>
  </si>
  <si>
    <t>签到本和签到笔</t>
  </si>
  <si>
    <t>1本本子，2支笔</t>
  </si>
  <si>
    <t>VIP胸花</t>
  </si>
  <si>
    <t>常用胸花</t>
  </si>
  <si>
    <t>支</t>
  </si>
  <si>
    <t>当季鲜花</t>
  </si>
  <si>
    <t>人造绢花</t>
  </si>
  <si>
    <t>人名桌卡</t>
  </si>
  <si>
    <t>数码打印--单面四色，A4对折</t>
  </si>
  <si>
    <t>主持人手卡</t>
  </si>
  <si>
    <t>250g光铜纸、裁切及制作</t>
  </si>
  <si>
    <t>接机牌</t>
  </si>
  <si>
    <t>KT板裱写真、A2尺寸</t>
  </si>
  <si>
    <t>接车牌、班车牌</t>
  </si>
  <si>
    <t>KT板裱写真、A3尺寸</t>
  </si>
  <si>
    <t>数码打印--单面四色，A3</t>
  </si>
  <si>
    <t>接机牌\车牌</t>
  </si>
  <si>
    <t>写真 KT板 A2 亚展板；1440DPI写真喷绘；带手柄</t>
  </si>
  <si>
    <t>讲台前板</t>
  </si>
  <si>
    <t>光盘刻录</t>
  </si>
  <si>
    <t>含光盘盒子</t>
  </si>
  <si>
    <t>蓬具</t>
  </si>
  <si>
    <t>Tent 帐篷</t>
  </si>
  <si>
    <t>5米跨度,租赁,不含地台</t>
  </si>
  <si>
    <t>平方米*天</t>
  </si>
  <si>
    <r>
      <rPr>
        <sz val="10"/>
        <rFont val="宋体"/>
        <family val="3"/>
        <charset val="134"/>
      </rPr>
      <t>3米跨度,租赁,不含地台</t>
    </r>
  </si>
  <si>
    <t>Tent 帐篷(玻璃墙体)</t>
  </si>
  <si>
    <t>不锈钢外框加钢化玻璃</t>
  </si>
  <si>
    <t>Tent 帐篷(空调)</t>
  </si>
  <si>
    <t>5P</t>
  </si>
  <si>
    <t>台</t>
  </si>
  <si>
    <t>遮阳棚</t>
  </si>
  <si>
    <t>桁架+防雨牛津布420d+丝网印刷</t>
  </si>
  <si>
    <t>临促人员A</t>
  </si>
  <si>
    <t>专柜促销员（北上广深）</t>
  </si>
  <si>
    <t>专业</t>
  </si>
  <si>
    <t>人/天</t>
  </si>
  <si>
    <t>专柜促销员（非北上广深）</t>
  </si>
  <si>
    <t>临促人员B</t>
  </si>
  <si>
    <t>店内外活动促销员（北上广深）</t>
  </si>
  <si>
    <t>普通</t>
  </si>
  <si>
    <t>店内外活动促销员（非北上广深）</t>
  </si>
  <si>
    <t>美容顾问</t>
  </si>
  <si>
    <t>有美容/化妆品专柜经验</t>
  </si>
  <si>
    <t>派样</t>
  </si>
  <si>
    <t>督导</t>
  </si>
  <si>
    <t>专职</t>
  </si>
  <si>
    <t>项目经理</t>
  </si>
  <si>
    <t>进行流程规划，项目工序安排，人员和资源的分配，确保大型或复杂项目的顺利进行和完成。</t>
  </si>
  <si>
    <t>项目助理</t>
  </si>
  <si>
    <t>对项目进行质量进度控制，协调相关资源</t>
  </si>
  <si>
    <t>前端工程师</t>
  </si>
  <si>
    <t>配合后台开发人员实现产品界面和功能</t>
  </si>
  <si>
    <t>高级前端工程师</t>
  </si>
  <si>
    <t>产品界面交互设计与研发，易用性改进和界面技术优化</t>
  </si>
  <si>
    <t>软件工程师</t>
  </si>
  <si>
    <t>进行软件系统程序代码编写</t>
  </si>
  <si>
    <t>高级软件工程师</t>
  </si>
  <si>
    <t>进行软件系统程序设计及框架设计，指导软件工程师进行程序开发</t>
  </si>
  <si>
    <t xml:space="preserve">医学总监
</t>
  </si>
  <si>
    <t>高难度及英文论文/幻灯片的审稿。仅在医学编辑无法归类时使用。（学历医学硕士以上）</t>
  </si>
  <si>
    <t xml:space="preserve">医学编辑
</t>
  </si>
  <si>
    <t>仅在医学编辑无法归类时使用。</t>
  </si>
  <si>
    <t>速记人员</t>
  </si>
  <si>
    <t>搭建工人</t>
  </si>
  <si>
    <t>Stage Builder 舞台搭建工人 （北上广深）</t>
  </si>
  <si>
    <t>国内普通人员，包括工作餐费,不论晚上还是白天搭建,不论平常时间或节假日</t>
  </si>
  <si>
    <t>Stage Builder 舞台搭建工人 （其他城市）</t>
  </si>
  <si>
    <t>视频拍摄人员</t>
  </si>
  <si>
    <t>活动现场摄影师（高清设备）</t>
  </si>
  <si>
    <t>普通人员，包括照相设备，包括工作餐费，不论晚上还是白天工作,不论平常时间或节假日</t>
  </si>
  <si>
    <t>活动现场摄像师</t>
  </si>
  <si>
    <t>普通人员，包括摄像设备，包括工作餐费，不论晚上还是白天工作,不论平常时间或节假日</t>
  </si>
  <si>
    <t>手术视频摄像师（高清设备可连接高清输出端口）</t>
  </si>
  <si>
    <t>从事摄像工作3年以上;熟练掌握各种摄像器材;具有为外资,国企等商业用户进行会议活动,人物采访等类型拍摄的经验</t>
  </si>
  <si>
    <t>灯光师</t>
  </si>
  <si>
    <t>普通灯光师，可完成会议灯光操作</t>
  </si>
  <si>
    <t>其他人员</t>
  </si>
  <si>
    <t>保安/守夜人员</t>
  </si>
  <si>
    <t>包括工作餐费，不论晚上还是白天工作，不论平常时间或节假日</t>
  </si>
  <si>
    <t>同传</t>
  </si>
  <si>
    <t>现场同声</t>
  </si>
  <si>
    <t>人/半天</t>
  </si>
  <si>
    <t>交传</t>
  </si>
  <si>
    <t>现场翻译</t>
  </si>
  <si>
    <t>化妆师</t>
  </si>
  <si>
    <t>具有一般彩妆能力，及美容顾问能力</t>
  </si>
  <si>
    <t>礼仪小姐</t>
  </si>
  <si>
    <t>身高165以上，五官端正，形象秀丽，有礼仪接待经验
包括工作餐费，不论晚上还是白天工作,不论平常时间或节假日</t>
  </si>
  <si>
    <t>主持人</t>
  </si>
  <si>
    <t>专业主持人</t>
  </si>
  <si>
    <t>类似电台或电视台主持，包括工作餐费，不论晚上还是白天工作,不论平常时间或节假日</t>
  </si>
  <si>
    <t>业余主持人</t>
  </si>
  <si>
    <t>业余主持人，包括工作餐费，不论晚上还是白天工作,不论平常时间或节假日</t>
  </si>
  <si>
    <t>规格（以下型号作为同级参考）</t>
  </si>
  <si>
    <t>视频系统</t>
  </si>
  <si>
    <t>LED</t>
  </si>
  <si>
    <t>室内</t>
  </si>
  <si>
    <t>LED P3.91(500mm*500mm一块)</t>
  </si>
  <si>
    <t>元/次</t>
  </si>
  <si>
    <t>BARCO  ILITE6, 6mm  P6</t>
  </si>
  <si>
    <t>BARCO  ILITE6, 4mm  P4</t>
  </si>
  <si>
    <t>12mm, P12彩幕效果使用</t>
  </si>
  <si>
    <t>LIGHTHOUSE LVP6 LED 6mm</t>
  </si>
  <si>
    <t>LIGHTHOUSE LVP4LED 4mm</t>
  </si>
  <si>
    <t>室外</t>
  </si>
  <si>
    <t>6mm，国产</t>
  </si>
  <si>
    <t>LIGHTHOUSE LVP16 LED 16mm</t>
  </si>
  <si>
    <t>LIGHTHOUSE LVP20 LED 20mm</t>
  </si>
  <si>
    <t>LIGHTHOUSE LVP20 LED 10mm</t>
  </si>
  <si>
    <t>BT outdoor  LED  640mm*640mm P8mm  室外专用</t>
  </si>
  <si>
    <t>PDP等离子显示器</t>
  </si>
  <si>
    <t>LG 42"</t>
  </si>
  <si>
    <t>LG 50"</t>
  </si>
  <si>
    <t>LG 63"</t>
  </si>
  <si>
    <t>正、背投 投影幕Screen</t>
  </si>
  <si>
    <t>DA-LITE 120” FRONT/REAR PROJECTION SCREEN</t>
  </si>
  <si>
    <t>DA-LITE 150“ FRONT/REAR PROJECTION SCREEN</t>
  </si>
  <si>
    <t>DA-LITE 180”  FRONT/REAR PROJECTION SCREEN</t>
  </si>
  <si>
    <t>DA-LITE 200”  FRONT/REAR PROJECTION SCREEN</t>
  </si>
  <si>
    <t>DA-LITE 250”  FRONT/REAR PROJECTION SCREEN</t>
  </si>
  <si>
    <t>DA-LITE 300“ FRONT/REAR PROJECTION SCREEN</t>
  </si>
  <si>
    <t>投影机</t>
  </si>
  <si>
    <t>SANYO PLC-XT2500C 5000ISOI LCD WITH 1.7-2.1 STANDARD LENS</t>
  </si>
  <si>
    <t>SANYO PLC-UF15C 7700ANSI LCD</t>
  </si>
  <si>
    <t>SANYO PLC-UF15C 10000ANSI LCD</t>
  </si>
  <si>
    <t>松下13000流明投影机</t>
  </si>
  <si>
    <t>松下16000流明投影机</t>
  </si>
  <si>
    <t>SANYO PLC-XF4700C 15000ISO LCD</t>
  </si>
  <si>
    <r>
      <rPr>
        <sz val="10"/>
        <rFont val="宋体"/>
        <family val="3"/>
        <charset val="134"/>
      </rPr>
      <t>BARCO XLM-HD30  20000 ANSI DLP (1920*1080P)</t>
    </r>
  </si>
  <si>
    <t xml:space="preserve"> Barco R12+ DLP Projector 12000ANSI 1400*1050dpi </t>
  </si>
  <si>
    <t>SANYO PLC-XF45 LCD Projector 12000 Ansi</t>
  </si>
  <si>
    <t>拍摄设备/Shooting Equipment</t>
  </si>
  <si>
    <t>SONY EX1R高清摄像机（或同类型摄像机）</t>
  </si>
  <si>
    <t>SONY 3D高清摄像机 （或同类型摄像机）</t>
  </si>
  <si>
    <t>Canon Cinema EOS System 摄影机C100\C300</t>
  </si>
  <si>
    <t>常规LED灯光组</t>
  </si>
  <si>
    <t>斯坦尼康稳定系统</t>
  </si>
  <si>
    <t>滤镜组</t>
  </si>
  <si>
    <t>音频，采访麦克及现场录音设备(挑杆\无线）</t>
  </si>
  <si>
    <t>三脚架</t>
  </si>
  <si>
    <t>柔光纸、反光板</t>
  </si>
  <si>
    <t>数字摄像机</t>
  </si>
  <si>
    <t>摄像机</t>
  </si>
  <si>
    <t>CUU控制系统</t>
  </si>
  <si>
    <t xml:space="preserve">(6-12M)  摇臂  </t>
  </si>
  <si>
    <t>(1-2M)  摇臂  （手术拍摄用）</t>
  </si>
  <si>
    <t xml:space="preserve"> 轨道车</t>
  </si>
  <si>
    <t>镜头</t>
  </si>
  <si>
    <t>广角镜头</t>
  </si>
  <si>
    <t>SANYO PLC  LNS-W03  0.8x WIDE ANGLE LENS</t>
  </si>
  <si>
    <t>BARCO TLD HB  0.8x WIDE ANGLE LENS</t>
  </si>
  <si>
    <t>定焦镜头</t>
  </si>
  <si>
    <t>SANYO PLC  LNS-W01  1.2x  FIXED LENS</t>
  </si>
  <si>
    <t>变焦镜头</t>
  </si>
  <si>
    <t>SANYO PLC  LNS-S01 1.8x-2.9x ZOOM LENS</t>
  </si>
  <si>
    <t>SANYO PLC  LNS-S02Z  2.0x-2.6x ZOOM LENS</t>
  </si>
  <si>
    <t>BARCO TLD HB  2.0x-2.8x ZOOM LENS</t>
  </si>
  <si>
    <t>长焦镜头</t>
  </si>
  <si>
    <t>SANYO PLC  LNS-T02   4.6x-6.0x TELEPHOTO LENS</t>
  </si>
  <si>
    <t>BARCO TLD HB  5.0x-8.0x TELEPHOTO LENS</t>
  </si>
  <si>
    <t>切换器等设备</t>
  </si>
  <si>
    <r>
      <rPr>
        <sz val="10"/>
        <color indexed="8"/>
        <rFont val="宋体"/>
        <family val="3"/>
        <charset val="134"/>
      </rPr>
      <t>高清数字矩阵</t>
    </r>
  </si>
  <si>
    <t>BACRO Folsom MatrixPRO 16X16 HD/SDL</t>
  </si>
  <si>
    <t>BACRO Folsom MatrixPRO 16X16 RGBHV</t>
  </si>
  <si>
    <t>BACRO Folsom MatrixPRO 12X8 RGBHV</t>
  </si>
  <si>
    <r>
      <rPr>
        <sz val="10"/>
        <color indexed="8"/>
        <rFont val="宋体"/>
        <family val="3"/>
        <charset val="134"/>
      </rPr>
      <t>高清图像转换处理器</t>
    </r>
  </si>
  <si>
    <t>Barco/Folsom Encore ImagePRO-HD</t>
  </si>
  <si>
    <r>
      <rPr>
        <sz val="10"/>
        <color indexed="8"/>
        <rFont val="宋体"/>
        <family val="3"/>
        <charset val="134"/>
      </rPr>
      <t>切换器</t>
    </r>
  </si>
  <si>
    <t>V-TECH RGB(6进1出)</t>
  </si>
  <si>
    <t>V-TECH  RGB(4进1出)</t>
  </si>
  <si>
    <t>VGA(8进1出)</t>
  </si>
  <si>
    <t>VGA(4进1出)</t>
  </si>
  <si>
    <t xml:space="preserve">无缝切/转换器  </t>
  </si>
  <si>
    <t>Folsom Encore  ScreenPRO-II HD</t>
  </si>
  <si>
    <t xml:space="preserve">Barco ScreenPro-HD Processor </t>
  </si>
  <si>
    <t>EXTRON ISS 408 (8*1) MARTIX SWITCHER</t>
  </si>
  <si>
    <t>EXTRON RGB(6进1出)</t>
  </si>
  <si>
    <t>EXTRON  ISS506  Switcher</t>
  </si>
  <si>
    <t xml:space="preserve">EXTRON  SGS408  Switcher </t>
  </si>
  <si>
    <t>ANAIOG WAY DVX8022 (8*2矩阵) MARTIX SWITCHER</t>
  </si>
  <si>
    <t>淡入淡出切换器</t>
  </si>
  <si>
    <t>Analog way831 Octo,logo,fx</t>
  </si>
  <si>
    <t>信号分配放大器</t>
  </si>
  <si>
    <t xml:space="preserve">EXTRON VGA DA4 </t>
  </si>
  <si>
    <t xml:space="preserve">EXTRON D/2 DA4 DVI </t>
  </si>
  <si>
    <t>EXTRON RGBHV DA4</t>
  </si>
  <si>
    <t>KRAMER  VP-400  Distribution Amplifier  分配放大器（VGA，4路）</t>
  </si>
  <si>
    <t>KRAMER  VP-300  Distribution Amplifier  分配放大器（VGA，3路）</t>
  </si>
  <si>
    <t>ANALOG WAY 813 RGB  (8*8)</t>
  </si>
  <si>
    <r>
      <rPr>
        <sz val="10"/>
        <color indexed="8"/>
        <rFont val="宋体"/>
        <family val="3"/>
        <charset val="134"/>
      </rPr>
      <t>信号增强器</t>
    </r>
  </si>
  <si>
    <t>IMAGENICS RGB</t>
  </si>
  <si>
    <t xml:space="preserve">Kramer VP-111  </t>
  </si>
  <si>
    <t>信号延长器</t>
  </si>
  <si>
    <t xml:space="preserve">EXTRON DVI 201 TX/RX </t>
  </si>
  <si>
    <t>EXTRON MTP T/RL 15HD A</t>
  </si>
  <si>
    <r>
      <rPr>
        <sz val="10"/>
        <color indexed="8"/>
        <rFont val="宋体"/>
        <family val="3"/>
        <charset val="134"/>
      </rPr>
      <t>多用信号转换器</t>
    </r>
  </si>
  <si>
    <t>EXTRON 7SC</t>
  </si>
  <si>
    <t>SONY 1024</t>
  </si>
  <si>
    <r>
      <rPr>
        <sz val="10"/>
        <color indexed="8"/>
        <rFont val="宋体"/>
        <family val="3"/>
        <charset val="134"/>
      </rPr>
      <t>矩阵开关</t>
    </r>
  </si>
  <si>
    <t>IMAGENICS 10X10 RGB</t>
  </si>
  <si>
    <t>IMAGENICS 12X8 RGB</t>
  </si>
  <si>
    <t>V-TECH 8X4 RGB</t>
  </si>
  <si>
    <r>
      <rPr>
        <sz val="10"/>
        <color indexed="8"/>
        <rFont val="宋体"/>
        <family val="3"/>
        <charset val="134"/>
      </rPr>
      <t>视频矩阵开关</t>
    </r>
  </si>
  <si>
    <t>KRAMER 8X8</t>
  </si>
  <si>
    <t>KRAMER 4X4</t>
  </si>
  <si>
    <t>INSTEC 8X8</t>
  </si>
  <si>
    <r>
      <rPr>
        <sz val="10"/>
        <color indexed="8"/>
        <rFont val="宋体"/>
        <family val="3"/>
        <charset val="134"/>
      </rPr>
      <t>数字特技切换台</t>
    </r>
  </si>
  <si>
    <t>SONY DFS-700P</t>
  </si>
  <si>
    <t>SONY FS-500P</t>
  </si>
  <si>
    <r>
      <rPr>
        <sz val="10"/>
        <color indexed="8"/>
        <rFont val="宋体"/>
        <family val="3"/>
        <charset val="134"/>
      </rPr>
      <t>视频特技台</t>
    </r>
  </si>
  <si>
    <t>Panasonic MX50</t>
  </si>
  <si>
    <t>Data Video SE-500</t>
  </si>
  <si>
    <t>Kramer727</t>
  </si>
  <si>
    <r>
      <rPr>
        <sz val="10"/>
        <color indexed="8"/>
        <rFont val="宋体"/>
        <family val="3"/>
        <charset val="134"/>
      </rPr>
      <t>时基矫正器</t>
    </r>
  </si>
  <si>
    <t>PROFA-310 TBC (NTSC)</t>
  </si>
  <si>
    <r>
      <rPr>
        <sz val="10"/>
        <color indexed="8"/>
        <rFont val="宋体"/>
        <family val="3"/>
        <charset val="134"/>
      </rPr>
      <t>滤波器</t>
    </r>
  </si>
  <si>
    <t>RGB</t>
  </si>
  <si>
    <r>
      <rPr>
        <sz val="10"/>
        <color indexed="8"/>
        <rFont val="宋体"/>
        <family val="3"/>
        <charset val="134"/>
      </rPr>
      <t>制式转换器</t>
    </r>
  </si>
  <si>
    <t>NTSC/PAL System Convertor</t>
  </si>
  <si>
    <r>
      <rPr>
        <sz val="10"/>
        <color indexed="8"/>
        <rFont val="宋体"/>
        <family val="3"/>
        <charset val="134"/>
      </rPr>
      <t>视频转换器</t>
    </r>
  </si>
  <si>
    <t>VTImage VM2000AX VGA-Video</t>
  </si>
  <si>
    <t>Kramer TR-1</t>
  </si>
  <si>
    <t>DVI数字矩阵</t>
  </si>
  <si>
    <t xml:space="preserve"> Barco 8*8 DVI Matrix Switcher</t>
  </si>
  <si>
    <t>拼接系统</t>
  </si>
  <si>
    <t>Dataton Watchout Software System</t>
  </si>
  <si>
    <t xml:space="preserve">信号转/切换器 </t>
  </si>
  <si>
    <t>Barco Folson  DSC-200 Switcher</t>
  </si>
  <si>
    <r>
      <rPr>
        <sz val="10"/>
        <color theme="1"/>
        <rFont val="宋体"/>
        <family val="3"/>
        <charset val="134"/>
      </rPr>
      <t>4</t>
    </r>
    <r>
      <rPr>
        <sz val="10"/>
        <color indexed="8"/>
        <rFont val="宋体"/>
        <family val="3"/>
        <charset val="134"/>
      </rPr>
      <t>路切换器</t>
    </r>
  </si>
  <si>
    <t>KRAMER  VP-23  Switcher   切换器（4路）</t>
  </si>
  <si>
    <r>
      <rPr>
        <sz val="10"/>
        <color indexed="8"/>
        <rFont val="宋体"/>
        <family val="3"/>
        <charset val="134"/>
      </rPr>
      <t>摄像切换器</t>
    </r>
  </si>
  <si>
    <t>PANASONIC  AG-MX70AMC  Mixer   特技台（视频 ，无缝）</t>
  </si>
  <si>
    <t>高清模拟转换器</t>
  </si>
  <si>
    <t xml:space="preserve"> Barco Folsom imagepro-HD Switcher</t>
  </si>
  <si>
    <r>
      <rPr>
        <sz val="10"/>
        <color indexed="8"/>
        <rFont val="宋体"/>
        <family val="3"/>
        <charset val="134"/>
      </rPr>
      <t>光纤系统</t>
    </r>
  </si>
  <si>
    <t xml:space="preserve"> CIS optic fiber Syestem</t>
  </si>
  <si>
    <r>
      <rPr>
        <sz val="10"/>
        <color indexed="8"/>
        <rFont val="宋体"/>
        <family val="3"/>
        <charset val="134"/>
      </rPr>
      <t xml:space="preserve">拼接信号处理器 </t>
    </r>
  </si>
  <si>
    <t>ANALOGWAY DVX 8022 Processor</t>
  </si>
  <si>
    <r>
      <rPr>
        <sz val="10"/>
        <color indexed="8"/>
        <rFont val="宋体"/>
        <family val="3"/>
        <charset val="134"/>
      </rPr>
      <t>视频提示器plasmer</t>
    </r>
  </si>
  <si>
    <t>彩色监视器</t>
  </si>
  <si>
    <t>SONY 9"CRT</t>
  </si>
  <si>
    <t>GADMEI PD8028 Monitor 9''全彩监视器</t>
  </si>
  <si>
    <t>PHILIPS HNS7170T Monitor17“液晶监视器</t>
  </si>
  <si>
    <t>矩阵切换器</t>
  </si>
  <si>
    <t>High resolution matrix swichers 8*88*8 VGA</t>
  </si>
  <si>
    <t>EXTRON  CROSSPOINT  450  PLUS  128 HV  Matrix   矩阵 （12×8）</t>
  </si>
  <si>
    <t xml:space="preserve">BARCO  16×16  MATRIXPRO  Matrix   矩阵（16×16） </t>
  </si>
  <si>
    <t>EXTRON  CROSSPOINT  450  PLUS  1616 HV  Matrix   矩阵 （16×16）</t>
  </si>
  <si>
    <r>
      <rPr>
        <sz val="10"/>
        <color indexed="8"/>
        <rFont val="宋体"/>
        <family val="3"/>
        <charset val="134"/>
      </rPr>
      <t>分配器</t>
    </r>
  </si>
  <si>
    <r>
      <rPr>
        <sz val="10"/>
        <color indexed="8"/>
        <rFont val="宋体"/>
        <family val="3"/>
        <charset val="134"/>
      </rPr>
      <t>过滤器</t>
    </r>
  </si>
  <si>
    <r>
      <rPr>
        <sz val="10"/>
        <color indexed="8"/>
        <rFont val="宋体"/>
        <family val="3"/>
        <charset val="134"/>
      </rPr>
      <t>电子计时器</t>
    </r>
  </si>
  <si>
    <t>视频处理器</t>
  </si>
  <si>
    <t xml:space="preserve">Barco LED DX700 处理器 Processor </t>
  </si>
  <si>
    <t>BT LED D1000 处理器 Processor</t>
  </si>
  <si>
    <t xml:space="preserve"> FOLSOM  ENCORE  EVP-05  Video  Processor   视频处理器（2M/E , HD/SDI）</t>
  </si>
  <si>
    <t>拼接切换器</t>
  </si>
  <si>
    <t>BARCO  FOLSOM  ENCORE  Large  Controller   大型控制台</t>
  </si>
  <si>
    <t>BARCO  FOLSOM  ENCORE  Small  Controller   小型控制台</t>
  </si>
  <si>
    <r>
      <rPr>
        <sz val="10"/>
        <color indexed="8"/>
        <rFont val="宋体"/>
        <family val="3"/>
        <charset val="134"/>
      </rPr>
      <t>拼接交换机</t>
    </r>
  </si>
  <si>
    <t>Dataton Watchout Key V4.0 视频拼接编辑播放系统</t>
  </si>
  <si>
    <r>
      <rPr>
        <sz val="10"/>
        <color indexed="8"/>
        <rFont val="宋体"/>
        <family val="3"/>
        <charset val="134"/>
      </rPr>
      <t>互动投影</t>
    </r>
  </si>
  <si>
    <r>
      <rPr>
        <sz val="10"/>
        <color theme="1"/>
        <rFont val="宋体"/>
        <family val="3"/>
        <charset val="134"/>
      </rPr>
      <t>3D</t>
    </r>
    <r>
      <rPr>
        <sz val="10"/>
        <color indexed="8"/>
        <rFont val="宋体"/>
        <family val="3"/>
        <charset val="134"/>
      </rPr>
      <t>增强</t>
    </r>
  </si>
  <si>
    <r>
      <rPr>
        <sz val="10"/>
        <color indexed="8"/>
        <rFont val="宋体"/>
        <family val="3"/>
        <charset val="134"/>
      </rPr>
      <t>楼体3D成像</t>
    </r>
  </si>
  <si>
    <t>无缝拼接设备（DVI-D数字高清显示）</t>
  </si>
  <si>
    <t>制作工作站主机PERFORM WORKSTATION MAIN CONTROLLER</t>
  </si>
  <si>
    <t xml:space="preserve"> </t>
  </si>
  <si>
    <t>显示单元及复合视频采集</t>
  </si>
  <si>
    <t>其它视频设备</t>
  </si>
  <si>
    <t>数字硬盘录像机（每通道价格）</t>
  </si>
  <si>
    <t>THOMSON Turbo IDDR Digital Disk Recorder</t>
  </si>
  <si>
    <t>数字硬盘播放器</t>
  </si>
  <si>
    <t>ipad</t>
  </si>
  <si>
    <t>无线翻页器(普通型)</t>
  </si>
  <si>
    <t>音频系统</t>
  </si>
  <si>
    <t>音箱</t>
  </si>
  <si>
    <t>SPEAKER线阵列音箱</t>
  </si>
  <si>
    <t>MEYER SOUND MELODIE</t>
  </si>
  <si>
    <t>全频音箱</t>
  </si>
  <si>
    <t xml:space="preserve">NEXO PS15 </t>
  </si>
  <si>
    <t>NEXO PS10</t>
  </si>
  <si>
    <t>NEXO PS8</t>
  </si>
  <si>
    <t>NEXO ALPHA-E-F</t>
  </si>
  <si>
    <t>MEYER SOUND MILO</t>
  </si>
  <si>
    <t>MEYER SOUND MICA</t>
  </si>
  <si>
    <t>Ramsa WS-200E Speaker</t>
  </si>
  <si>
    <t>Ramsa WS-A10E-K Speaker</t>
  </si>
  <si>
    <t xml:space="preserve">MeyerSound UPA--1P Speaker </t>
  </si>
  <si>
    <t xml:space="preserve">MeyerSound MSL-4 Speaker </t>
  </si>
  <si>
    <t>D&amp;B Q7 Loudspeaker</t>
  </si>
  <si>
    <t>JBL 15G2</t>
  </si>
  <si>
    <t>低音音箱</t>
  </si>
  <si>
    <t>NEXO LSUB1200 （ LS-1200 Woofer）</t>
  </si>
  <si>
    <t>D&amp;B Q-SUB Loudspeaker</t>
  </si>
  <si>
    <t>MEYER SOUND 700-HP</t>
  </si>
  <si>
    <t>超重低音音箱</t>
  </si>
  <si>
    <t>Ramsa WS-A260E Speaker</t>
  </si>
  <si>
    <t>Ramsa WS-550K Speaker</t>
  </si>
  <si>
    <t>NEXO speaker-subwoofer</t>
  </si>
  <si>
    <t xml:space="preserve">MeyserSound 650-P Subwoofer </t>
  </si>
  <si>
    <t>全音域长冲程有源音箱</t>
  </si>
  <si>
    <t>MEYER MSL-4 Self-Powered Horn-loaded Long-throw Speaker</t>
  </si>
  <si>
    <t>全音域有源音箱</t>
  </si>
  <si>
    <t>MEYER UPA-1P Self-Powered Reinforcement Loudspeaker</t>
  </si>
  <si>
    <t>MEYER UPA-1P Self-Powered Loudspeaker</t>
  </si>
  <si>
    <t>超低音有源音箱</t>
  </si>
  <si>
    <t>MEYER USW-1P Self-Powered Woofer</t>
  </si>
  <si>
    <t>力素线阵列主扩音箱</t>
  </si>
  <si>
    <t>NEXO speaker-line array GEO T4805ii</t>
  </si>
  <si>
    <t>返送音箱</t>
  </si>
  <si>
    <t xml:space="preserve">NEXO Ps 15 Speaker </t>
  </si>
  <si>
    <t>D&amp;B MAX Loudspeaker</t>
  </si>
  <si>
    <t>Q1线阵列扬声器</t>
  </si>
  <si>
    <t>D&amp;B Q1 Line Array Loudspeaker</t>
  </si>
  <si>
    <t>有源音箱</t>
  </si>
  <si>
    <t>JBL EON15 Self-Powered Speaker</t>
  </si>
  <si>
    <t>225音箱</t>
  </si>
  <si>
    <t>JBL TR225 Speaker</t>
  </si>
  <si>
    <t>105音箱</t>
  </si>
  <si>
    <t>JBL TR105 Speaker</t>
  </si>
  <si>
    <t>其他设备</t>
  </si>
  <si>
    <t>音箱系统控制器</t>
  </si>
  <si>
    <t>NEXO Ps 15 TD System Controller</t>
  </si>
  <si>
    <t>数字调音台</t>
  </si>
  <si>
    <t>YAMAHA ls9-16</t>
  </si>
  <si>
    <t xml:space="preserve">YMAHA 01V 24CH Mixer Digital </t>
  </si>
  <si>
    <t xml:space="preserve">YAMAHA LS9 32CH </t>
  </si>
  <si>
    <t>YAMAHA M7CL 48CH</t>
  </si>
  <si>
    <t>YAMAHA M7CL 52CH</t>
  </si>
  <si>
    <t>百灵达-X32</t>
  </si>
  <si>
    <t>模拟调音台</t>
  </si>
  <si>
    <t>32CH</t>
  </si>
  <si>
    <t>24CH</t>
  </si>
  <si>
    <t>16CH</t>
  </si>
  <si>
    <t>无线手持麦克</t>
  </si>
  <si>
    <t>Shure U24D SM57 UHF HANDHELD MIC</t>
  </si>
  <si>
    <t>Shure SLX4 SM58</t>
  </si>
  <si>
    <t>Shure BETA 87</t>
  </si>
  <si>
    <t>有线麦克</t>
  </si>
  <si>
    <t xml:space="preserve">Shure SM－58 UHF Wireless MIC </t>
  </si>
  <si>
    <t>舒尔超高频道无线领夹麦（小蜜蜂）</t>
  </si>
  <si>
    <t xml:space="preserve">Shure UHF Wireless Clip MIC </t>
  </si>
  <si>
    <t>会议鹅颈电容话筒连座</t>
  </si>
  <si>
    <t>Mic Gooseneck w/table stand</t>
  </si>
  <si>
    <t>无线头戴麦</t>
  </si>
  <si>
    <t>Wireless Headset MIC</t>
  </si>
  <si>
    <t>话筒立架</t>
  </si>
  <si>
    <t>SOUNDKING MICROPHONE STAND</t>
  </si>
  <si>
    <t>CD播放器</t>
  </si>
  <si>
    <t>Sony</t>
  </si>
  <si>
    <t>双CD播放机</t>
  </si>
  <si>
    <t>DENON DN-D4500 Dual CD Player</t>
  </si>
  <si>
    <t>MD机</t>
  </si>
  <si>
    <t>Sony MDs-JE640 MD Player</t>
  </si>
  <si>
    <t>功放</t>
  </si>
  <si>
    <t>QSC RMS-2450 Power Ampligter</t>
  </si>
  <si>
    <t>舒尔音频分配器</t>
  </si>
  <si>
    <t>Shure FP-16A Audio DA</t>
  </si>
  <si>
    <t>音频滤波器</t>
  </si>
  <si>
    <t>PRO CO IT Isolation</t>
  </si>
  <si>
    <t>均衡器</t>
  </si>
  <si>
    <t xml:space="preserve">DBX 1231 EQ </t>
  </si>
  <si>
    <t>DBX 2231 Dual Equalizer Analyzer</t>
  </si>
  <si>
    <t>K.T-DN360</t>
  </si>
  <si>
    <t>压限器</t>
  </si>
  <si>
    <t>DBX 166XL Compressor／Limiter/gate</t>
  </si>
  <si>
    <t xml:space="preserve">DBX 266XL Compressor </t>
  </si>
  <si>
    <t>YAMAHA GC2020B</t>
  </si>
  <si>
    <t>混响器（效果器）</t>
  </si>
  <si>
    <t xml:space="preserve">YAMAHA 900 EFFERCTOR </t>
  </si>
  <si>
    <t>YAMAHA REV SPX2000（B类为SPX990）</t>
  </si>
  <si>
    <t xml:space="preserve">SPX-2000 Simul Effect </t>
  </si>
  <si>
    <t>信号放大器</t>
  </si>
  <si>
    <t>SHURE UA844</t>
  </si>
  <si>
    <t>专业效果器</t>
  </si>
  <si>
    <t xml:space="preserve">YAMAHA REV900 </t>
  </si>
  <si>
    <t>专业均衡器</t>
  </si>
  <si>
    <t>YAMAHA EQ2031A</t>
  </si>
  <si>
    <t>图示均衡器</t>
  </si>
  <si>
    <t>DBX 1231/2231</t>
  </si>
  <si>
    <t>音频处理器</t>
  </si>
  <si>
    <t>Ramsa WZ-DM35</t>
  </si>
  <si>
    <t>Turbosound LMS-D26</t>
  </si>
  <si>
    <t>D.I BOX BDI-21</t>
  </si>
  <si>
    <t>无线对讲机</t>
  </si>
  <si>
    <t>MOTO A8</t>
  </si>
  <si>
    <t>有线对讲耳机（只）</t>
  </si>
  <si>
    <t>Intercom Belt Pack C/W Headset</t>
  </si>
  <si>
    <t>灯光系统</t>
  </si>
  <si>
    <t xml:space="preserve">
电脑灯</t>
  </si>
  <si>
    <t>电脑洗色灯</t>
  </si>
  <si>
    <t>ROBE COLOR WASH 1200EAT</t>
  </si>
  <si>
    <t xml:space="preserve">MARTIN  MAC 600 </t>
  </si>
  <si>
    <t>电脑染色灯</t>
  </si>
  <si>
    <t>Varl-lite3000 WASH  1200W</t>
  </si>
  <si>
    <t>电脑图案灯</t>
  </si>
  <si>
    <t>ROBECOLOR SPOT 1200EAT</t>
  </si>
  <si>
    <t>MARTIN  MAC2000</t>
  </si>
  <si>
    <t xml:space="preserve"> Varl-lite3000 SPOT  1200W</t>
  </si>
  <si>
    <t>电脑灯LOGO片制作（每片）</t>
  </si>
  <si>
    <t>Fixture
（常规灯）</t>
  </si>
  <si>
    <t>光束灯</t>
  </si>
  <si>
    <t>BM300W</t>
  </si>
  <si>
    <t>成像灯</t>
  </si>
  <si>
    <t xml:space="preserve">ETC SOURCE </t>
  </si>
  <si>
    <t>ETC ZOOM SOURCE-FOUR PROFILE LIGHTING WITH ZOOM OF 26-50（带变焦26-50度）</t>
  </si>
  <si>
    <t>ETC 575w Source 4 5" 19 度成像灯</t>
  </si>
  <si>
    <t>成像灯( 26°  )</t>
  </si>
  <si>
    <t>PAR灯</t>
  </si>
  <si>
    <t>COCO  PAR64  1000W</t>
  </si>
  <si>
    <t>ETC EA PAR 700W</t>
  </si>
  <si>
    <t xml:space="preserve">ETC Par 750w </t>
  </si>
  <si>
    <t xml:space="preserve">LED灯         </t>
  </si>
  <si>
    <t>LED YD-D85</t>
  </si>
  <si>
    <t>Martin</t>
  </si>
  <si>
    <t>LED 变色灯</t>
  </si>
  <si>
    <t xml:space="preserve">LED par灯 Light  </t>
  </si>
  <si>
    <t>LED 摇头变色灯</t>
  </si>
  <si>
    <t xml:space="preserve">LED SPOT Light  </t>
  </si>
  <si>
    <t>白光灯</t>
  </si>
  <si>
    <t>光束灯(1组8个)</t>
  </si>
  <si>
    <t xml:space="preserve">AC LIGHT </t>
  </si>
  <si>
    <t>频闪灯</t>
  </si>
  <si>
    <t>1500W</t>
  </si>
  <si>
    <t>观众灯</t>
  </si>
  <si>
    <t xml:space="preserve">KOUO 2600W </t>
  </si>
  <si>
    <t xml:space="preserve">银色桶灯                </t>
  </si>
  <si>
    <t xml:space="preserve">Par64 Light Black w/filter frame </t>
  </si>
  <si>
    <t xml:space="preserve"> 4  四头灯</t>
  </si>
  <si>
    <t>Stage Blinder</t>
  </si>
  <si>
    <t>四头灯</t>
  </si>
  <si>
    <t xml:space="preserve">Stage Blinder 8 </t>
  </si>
  <si>
    <t>地灯</t>
  </si>
  <si>
    <t xml:space="preserve"> AC 灯                            </t>
  </si>
  <si>
    <t>Par64-cp4552 Light Black w/filter frame</t>
  </si>
  <si>
    <t>BEEM</t>
  </si>
  <si>
    <t>BEEM 1500W</t>
  </si>
  <si>
    <t xml:space="preserve">激光灯 </t>
  </si>
  <si>
    <t>LASER</t>
  </si>
  <si>
    <t>图案电脑灯</t>
  </si>
  <si>
    <t>Martin MAC2000 马田 1200w</t>
  </si>
  <si>
    <t>追光灯（含追光师）</t>
  </si>
  <si>
    <t xml:space="preserve">AURORA HMI-1200 Follow Spot 1200w </t>
  </si>
  <si>
    <t xml:space="preserve">GRIVEN MSR Follow spot 2500w </t>
  </si>
  <si>
    <t>追光灯</t>
  </si>
  <si>
    <t>EGATS 2500W</t>
  </si>
  <si>
    <t xml:space="preserve">
硅箱和调光台</t>
  </si>
  <si>
    <t>爱富丽灯光控制台</t>
  </si>
  <si>
    <t xml:space="preserve"> Avolite Lighting mixer pearl 2010</t>
  </si>
  <si>
    <t xml:space="preserve">电脑调光台 </t>
  </si>
  <si>
    <t>AVOLITES Pearl 2004</t>
  </si>
  <si>
    <t>AVOLITE PEARL 2008</t>
  </si>
  <si>
    <t>硅箱</t>
  </si>
  <si>
    <t>TL PROTOUR24CH</t>
  </si>
  <si>
    <t>TL PROTOUR12CH</t>
  </si>
  <si>
    <t>可控硅箱</t>
  </si>
  <si>
    <t>RGB Dimmer Rack-24 way RGB 2</t>
  </si>
  <si>
    <t>TZLITE DMX Dimmer Rackpak(12Ch*10A)</t>
  </si>
  <si>
    <t>TZLITE DMX Dimmer Rackpak(24Ch*20A)</t>
  </si>
  <si>
    <t>TZLITE DMX Dimmer Rackpak(36Ch*30A)</t>
  </si>
  <si>
    <t>数字可控硅箱</t>
  </si>
  <si>
    <t xml:space="preserve">Digital Dimmer Pack </t>
  </si>
  <si>
    <t>POWER DISTRIBUTOR 配电柜</t>
  </si>
  <si>
    <t xml:space="preserve">TOTION 400A </t>
  </si>
  <si>
    <t>TOTION 250A</t>
  </si>
  <si>
    <t xml:space="preserve"> THREE-PHASE POWER CABLES三相动力电缆</t>
  </si>
  <si>
    <t>50MM2 100A T</t>
  </si>
  <si>
    <t xml:space="preserve">
特效设备</t>
  </si>
  <si>
    <t>气柱</t>
  </si>
  <si>
    <t>CO2 SPECIAL EFFECT</t>
  </si>
  <si>
    <t>礼炮</t>
  </si>
  <si>
    <t>干冰机</t>
  </si>
  <si>
    <t>CONFETTI GUN</t>
  </si>
  <si>
    <t>电磁幕（ 每10米）</t>
  </si>
  <si>
    <t>吸收幕（每套）</t>
  </si>
  <si>
    <t>吹纱机（每块，纱宽6米，高4-5米）</t>
  </si>
  <si>
    <t>喷泉</t>
  </si>
  <si>
    <t>轨道火箭</t>
  </si>
  <si>
    <t>空中彗星（炸点）</t>
  </si>
  <si>
    <t>瞬间烟火</t>
  </si>
  <si>
    <t>其它灯光设备</t>
  </si>
  <si>
    <t>旋丽筒灯换色器</t>
  </si>
  <si>
    <t xml:space="preserve">XLCHR-DD </t>
  </si>
  <si>
    <t>雪花机</t>
  </si>
  <si>
    <t xml:space="preserve">800W </t>
  </si>
  <si>
    <t>泡泡机</t>
  </si>
  <si>
    <t>700W</t>
  </si>
  <si>
    <t>烟机</t>
  </si>
  <si>
    <t xml:space="preserve">UNIQUE-LOOK </t>
  </si>
  <si>
    <t>TRUSS架</t>
  </si>
  <si>
    <t>300*400 (PER METER)/300*300</t>
  </si>
  <si>
    <t>400*600 PER METER</t>
  </si>
  <si>
    <t>600*700 (PER METER)</t>
  </si>
  <si>
    <t>CHASSIS底盘</t>
  </si>
  <si>
    <t>手摇三脚灯架</t>
  </si>
  <si>
    <t>电葫芦</t>
  </si>
  <si>
    <t xml:space="preserve">GM Motoren </t>
  </si>
  <si>
    <t>手动葫芦</t>
  </si>
  <si>
    <t>Manual Windlass</t>
  </si>
  <si>
    <t>会议系统</t>
  </si>
  <si>
    <t xml:space="preserve">
红外同传系统</t>
  </si>
  <si>
    <t>中央控制器</t>
  </si>
  <si>
    <t>BOSCH LBB3500/05</t>
  </si>
  <si>
    <t>红外辐射板</t>
  </si>
  <si>
    <t>BOSCH LBB4511/00（12.5W）</t>
  </si>
  <si>
    <t>红外发射机箱</t>
  </si>
  <si>
    <t xml:space="preserve">BOSCH LBB4502/08 </t>
  </si>
  <si>
    <t>即席发言系统</t>
  </si>
  <si>
    <t xml:space="preserve">即席发言主席机  </t>
  </si>
  <si>
    <t>BOSCH LBB3533/50</t>
  </si>
  <si>
    <t>即席发言代表机</t>
  </si>
  <si>
    <t xml:space="preserve">BOSCH LBB3530/50 </t>
  </si>
  <si>
    <t>多音频接口器(代替增容电源)</t>
  </si>
  <si>
    <t>BOSCH LBB3508</t>
  </si>
  <si>
    <t>投票器</t>
  </si>
  <si>
    <t>动画制作费用</t>
  </si>
  <si>
    <t>AE效果动画制作(初级)</t>
  </si>
  <si>
    <t>秒</t>
  </si>
  <si>
    <t>AE效果动画制作(中级)</t>
  </si>
  <si>
    <t>AE效果动画制作(高级)</t>
  </si>
  <si>
    <t>手绘FLASH效果动画制作(初级)</t>
  </si>
  <si>
    <t>手绘FLASH效果动画制作(中级)</t>
  </si>
  <si>
    <t>手绘FLASH效果动画制作(高级)</t>
  </si>
  <si>
    <t>手绘FLASH角色动画制作(初级)</t>
  </si>
  <si>
    <t>手绘FLASH角色动画制作(中级)</t>
  </si>
  <si>
    <t>手绘FLASH角色动画制作(高级)</t>
  </si>
  <si>
    <t>非手绘FLASH效果动画制作(初级)</t>
  </si>
  <si>
    <t>非手绘FLASH效果动画制作(中级)</t>
  </si>
  <si>
    <t>非手绘FLASH效果动画制作(高级)</t>
  </si>
  <si>
    <t>FLASH PPT讲解动画制作</t>
  </si>
  <si>
    <t>分钟</t>
  </si>
  <si>
    <t>3D动画制作/3D animation production</t>
  </si>
  <si>
    <t>固态静物类3D建模</t>
  </si>
  <si>
    <t>动态静物类3D建模</t>
  </si>
  <si>
    <t>人物类3D建模</t>
  </si>
  <si>
    <t>建筑类3D建模</t>
  </si>
  <si>
    <t>3D效果动画制作(初级)</t>
  </si>
  <si>
    <t>3D效果动画制作(中级)</t>
  </si>
  <si>
    <t>3D效果动画制作(高级)</t>
  </si>
  <si>
    <t>后期制作费用</t>
  </si>
  <si>
    <t>音乐/音效 / Music / audio</t>
  </si>
  <si>
    <t>音效制作</t>
  </si>
  <si>
    <t>条</t>
  </si>
  <si>
    <r>
      <rPr>
        <sz val="10"/>
        <rFont val="宋体"/>
        <family val="3"/>
        <charset val="134"/>
      </rPr>
      <t>作曲</t>
    </r>
  </si>
  <si>
    <t>配音/Voice</t>
  </si>
  <si>
    <t>专业中文配音</t>
  </si>
  <si>
    <t>名人另计</t>
  </si>
  <si>
    <t>专业英文配音</t>
  </si>
  <si>
    <t>专业中文角色配音</t>
  </si>
  <si>
    <t>人/分钟</t>
  </si>
  <si>
    <t>专业英文角色配音</t>
  </si>
  <si>
    <t>录音棚租赁</t>
  </si>
  <si>
    <t>小时</t>
  </si>
  <si>
    <t>后期剪辑/Post-editing</t>
  </si>
  <si>
    <t>视频采集(普通机房)</t>
  </si>
  <si>
    <t>素材整理(含操作人员费用)</t>
  </si>
  <si>
    <t>音视频剪辑,合成(高级机房，含操作人员费用)</t>
  </si>
  <si>
    <t>Flint机房制作(Flint机房+编导)</t>
  </si>
  <si>
    <t>设计制作费用</t>
  </si>
  <si>
    <t>手绘形象设计/Hand-drawn image design</t>
  </si>
  <si>
    <t>卡通形象设计</t>
  </si>
  <si>
    <t>Banner制作/Banner prodution</t>
  </si>
  <si>
    <t>静态Banner制作</t>
  </si>
  <si>
    <t>GIF Banner制作</t>
  </si>
  <si>
    <t>Flash Banner制作</t>
  </si>
  <si>
    <t>多媒体界面设计/Multimedia Interface Design</t>
  </si>
  <si>
    <t>Button设计制作</t>
  </si>
  <si>
    <t>项</t>
  </si>
  <si>
    <t>静态小菜单设计制作</t>
  </si>
  <si>
    <t>动态小菜单设计制作</t>
  </si>
  <si>
    <t>静态大菜单设计制作</t>
  </si>
  <si>
    <t>动态大菜单设计制作</t>
  </si>
  <si>
    <t>耗材类</t>
  </si>
  <si>
    <t>磁带/Tapes</t>
  </si>
  <si>
    <t>普通DV带（1小时）</t>
  </si>
  <si>
    <t>盒</t>
  </si>
  <si>
    <t>专业高清DV带（1小时）</t>
  </si>
  <si>
    <t>DVCPro（1小时）</t>
  </si>
  <si>
    <t>BET（1小时）</t>
  </si>
  <si>
    <t>手术视频拍摄及剪辑</t>
  </si>
  <si>
    <t>2D手术剪辑</t>
  </si>
  <si>
    <t>手术片头片尾制作</t>
  </si>
  <si>
    <t>制作标准：根据客户需求片头界面设计、LOGO添加、手术名称、术者姓名等，包含简单特效。</t>
  </si>
  <si>
    <t>次</t>
  </si>
  <si>
    <t>手术剪辑（粗剪+后期精剪）</t>
  </si>
  <si>
    <t>包括本地上门剪辑费用</t>
  </si>
  <si>
    <t>手术步奏中文字幕添加、制作效果添加与视频中</t>
  </si>
  <si>
    <t>手术中文字标注、手术关键步骤标注、手术说明等</t>
  </si>
  <si>
    <t>3D 手术拍摄 （按每台手术3-8小时）</t>
  </si>
  <si>
    <t>3D高清摄录一体机租用</t>
  </si>
  <si>
    <t>ATOMOS Samurai Blade 智能硬盘记录单元</t>
  </si>
  <si>
    <t>全方位专业摄像云台及摇臂租用</t>
  </si>
  <si>
    <t>高清投影（术者看）</t>
  </si>
  <si>
    <t>7寸3DLOOK监看设备</t>
  </si>
  <si>
    <t>LED辅助灯光</t>
  </si>
  <si>
    <t>手术专业拍摄（2名工作人员）</t>
  </si>
  <si>
    <t>3D手术剪辑 (完成一台手术录像剪辑)</t>
  </si>
  <si>
    <t>3D格式转换（左右双画面，可编辑）</t>
  </si>
  <si>
    <t>手术剪辑（后期精细剪辑，细化手术步骤，展现完整手术过程)</t>
  </si>
  <si>
    <t>3D校调（修正深度视觉、立体连贯性）</t>
  </si>
  <si>
    <t>3D立体片头片尾包装（医院、术者介绍等）</t>
  </si>
  <si>
    <t>立体CGI（重要步骤使用视频特效进行标注）</t>
  </si>
  <si>
    <t>3D视频渲染（整合所有视音频素材，全片端倪初现 )</t>
  </si>
  <si>
    <t>色彩偏差校正(校正制作过程中的色彩偏差，还原真实色彩)</t>
  </si>
  <si>
    <t>手术视频完稿，视频格式编码，2D兼容格式</t>
  </si>
  <si>
    <t>多媒体课件制作</t>
  </si>
  <si>
    <t>幻灯片视频同步合成</t>
  </si>
  <si>
    <t>按会议视频时长计算</t>
  </si>
  <si>
    <t>原始素材剪辑</t>
  </si>
  <si>
    <t>文件格式转换</t>
  </si>
  <si>
    <t>内容同步校验</t>
  </si>
  <si>
    <r>
      <rPr>
        <b/>
        <sz val="14"/>
        <rFont val="宋体"/>
        <family val="3"/>
        <charset val="134"/>
      </rPr>
      <t>创意单价</t>
    </r>
    <r>
      <rPr>
        <sz val="10"/>
        <rFont val="宋体"/>
        <family val="3"/>
        <charset val="134"/>
      </rPr>
      <t xml:space="preserve">                                                                         </t>
    </r>
  </si>
  <si>
    <t>设计单价</t>
  </si>
  <si>
    <t>修改单价</t>
  </si>
  <si>
    <t>完稿单价</t>
  </si>
  <si>
    <t>打样单价</t>
  </si>
  <si>
    <t>#</t>
  </si>
  <si>
    <t>工作内容 - 平面设计类 Job Description - Graphic Design</t>
  </si>
  <si>
    <r>
      <rPr>
        <sz val="10"/>
        <rFont val="宋体"/>
        <family val="3"/>
        <charset val="134"/>
      </rPr>
      <t xml:space="preserve">KV设计--单一品牌KV设计 </t>
    </r>
    <r>
      <rPr>
        <sz val="10"/>
        <color indexed="62"/>
        <rFont val="宋体"/>
        <family val="3"/>
        <charset val="134"/>
      </rPr>
      <t>Key Visual - single brand (pc)</t>
    </r>
  </si>
  <si>
    <r>
      <rPr>
        <sz val="10"/>
        <rFont val="宋体"/>
        <family val="3"/>
        <charset val="134"/>
      </rPr>
      <t>KV设计--联合品牌KV设计</t>
    </r>
    <r>
      <rPr>
        <sz val="10"/>
        <color indexed="62"/>
        <rFont val="宋体"/>
        <family val="3"/>
        <charset val="134"/>
      </rPr>
      <t xml:space="preserve"> Key Visual - multiple brands (pc)</t>
    </r>
  </si>
  <si>
    <r>
      <rPr>
        <sz val="10"/>
        <rFont val="宋体"/>
        <family val="3"/>
        <charset val="134"/>
      </rPr>
      <t xml:space="preserve">海报/挂旗/地贴/围膜/易拉宝 </t>
    </r>
    <r>
      <rPr>
        <sz val="10"/>
        <color indexed="62"/>
        <rFont val="宋体"/>
        <family val="3"/>
        <charset val="134"/>
      </rPr>
      <t>Poster/hanging flag/floor sticker/X-banner/TG wrapper (pc)</t>
    </r>
  </si>
  <si>
    <r>
      <rPr>
        <sz val="10"/>
        <rFont val="宋体"/>
        <family val="3"/>
        <charset val="134"/>
      </rPr>
      <t xml:space="preserve">跳跳卡/货架条签 </t>
    </r>
    <r>
      <rPr>
        <sz val="10"/>
        <color indexed="62"/>
        <rFont val="宋体"/>
        <family val="3"/>
        <charset val="134"/>
      </rPr>
      <t>Shelf wobbler/shelf tag/shelf talker (pc)</t>
    </r>
  </si>
  <si>
    <r>
      <rPr>
        <sz val="10"/>
        <rFont val="宋体"/>
        <family val="3"/>
        <charset val="134"/>
      </rPr>
      <t xml:space="preserve">宣传册封面/封底/单页 </t>
    </r>
    <r>
      <rPr>
        <sz val="10"/>
        <color indexed="62"/>
        <rFont val="宋体"/>
        <family val="3"/>
        <charset val="134"/>
      </rPr>
      <t>Brochure cover sheet/bottom sheet/leaflet (p)</t>
    </r>
  </si>
  <si>
    <r>
      <rPr>
        <sz val="10"/>
        <rFont val="宋体"/>
        <family val="3"/>
        <charset val="134"/>
      </rPr>
      <t xml:space="preserve">宣传册内页 </t>
    </r>
    <r>
      <rPr>
        <sz val="10"/>
        <color indexed="62"/>
        <rFont val="宋体"/>
        <family val="3"/>
        <charset val="134"/>
      </rPr>
      <t>Brochure inner page (p)</t>
    </r>
  </si>
  <si>
    <r>
      <rPr>
        <sz val="10"/>
        <rFont val="宋体"/>
        <family val="3"/>
        <charset val="134"/>
      </rPr>
      <t>插画</t>
    </r>
    <r>
      <rPr>
        <sz val="10"/>
        <color indexed="62"/>
        <rFont val="宋体"/>
        <family val="3"/>
        <charset val="134"/>
      </rPr>
      <t xml:space="preserve"> Brochure illustrations (p)</t>
    </r>
  </si>
  <si>
    <r>
      <rPr>
        <sz val="10"/>
        <rFont val="宋体"/>
        <family val="3"/>
        <charset val="134"/>
      </rPr>
      <t>户内外广告画面</t>
    </r>
    <r>
      <rPr>
        <sz val="10"/>
        <color indexed="62"/>
        <rFont val="宋体"/>
        <family val="3"/>
        <charset val="134"/>
      </rPr>
      <t xml:space="preserve"> Indoor and outdoor printing graphic design (pc)</t>
    </r>
  </si>
  <si>
    <r>
      <rPr>
        <sz val="10"/>
        <rFont val="宋体"/>
        <family val="3"/>
        <charset val="134"/>
      </rPr>
      <t xml:space="preserve">户内外画面比例稿 </t>
    </r>
    <r>
      <rPr>
        <sz val="10"/>
        <color indexed="62"/>
        <rFont val="宋体"/>
        <family val="3"/>
        <charset val="134"/>
      </rPr>
      <t xml:space="preserve"> Indoor and outdoor printing graphic size planogram (pc)</t>
    </r>
  </si>
  <si>
    <r>
      <rPr>
        <sz val="10"/>
        <rFont val="宋体"/>
        <family val="3"/>
        <charset val="134"/>
      </rPr>
      <t>礼盒类/纸袋类/纸盒类/塑料袋（非产品包装）</t>
    </r>
    <r>
      <rPr>
        <sz val="10"/>
        <color indexed="62"/>
        <rFont val="宋体"/>
        <family val="3"/>
        <charset val="134"/>
      </rPr>
      <t>Gift box/bag (non product-related) (pc)</t>
    </r>
  </si>
  <si>
    <r>
      <rPr>
        <sz val="10"/>
        <rFont val="宋体"/>
        <family val="3"/>
        <charset val="134"/>
      </rPr>
      <t>产品礼盒/促销装（产品包装）</t>
    </r>
    <r>
      <rPr>
        <sz val="10"/>
        <color indexed="62"/>
        <rFont val="宋体"/>
        <family val="3"/>
        <charset val="134"/>
      </rPr>
      <t>Product related package/promotion pack (pc)</t>
    </r>
  </si>
  <si>
    <t>Logo/Icon设计</t>
  </si>
  <si>
    <t>H5页面设计（页）</t>
  </si>
  <si>
    <t>PPT母板设计</t>
  </si>
  <si>
    <t>工作内容 - 3D 助销工具类 Job Description - 3D Merchandizing Design</t>
  </si>
  <si>
    <r>
      <rPr>
        <sz val="10"/>
        <rFont val="宋体"/>
        <family val="3"/>
        <charset val="134"/>
      </rPr>
      <t xml:space="preserve">专柜设计-5平米以内 </t>
    </r>
    <r>
      <rPr>
        <sz val="10"/>
        <color indexed="62"/>
        <rFont val="宋体"/>
        <family val="3"/>
        <charset val="134"/>
      </rPr>
      <t>Counter (5m2 within, set)</t>
    </r>
  </si>
  <si>
    <r>
      <rPr>
        <sz val="10"/>
        <rFont val="宋体"/>
        <family val="3"/>
        <charset val="134"/>
      </rPr>
      <t>专柜设计-5平米以上</t>
    </r>
    <r>
      <rPr>
        <sz val="10"/>
        <color indexed="62"/>
        <rFont val="宋体"/>
        <family val="3"/>
        <charset val="134"/>
      </rPr>
      <t xml:space="preserve"> Counter (5m2 above, set)</t>
    </r>
  </si>
  <si>
    <r>
      <rPr>
        <sz val="10"/>
        <rFont val="宋体"/>
        <family val="3"/>
        <charset val="134"/>
      </rPr>
      <t>专柜施工图纸</t>
    </r>
    <r>
      <rPr>
        <sz val="10"/>
        <color indexed="62"/>
        <rFont val="宋体"/>
        <family val="3"/>
        <charset val="134"/>
      </rPr>
      <t xml:space="preserve"> Counter technical drawing (5m2 within, set)</t>
    </r>
  </si>
  <si>
    <r>
      <rPr>
        <sz val="10"/>
        <rFont val="宋体"/>
        <family val="3"/>
        <charset val="134"/>
      </rPr>
      <t>专柜施工图纸</t>
    </r>
    <r>
      <rPr>
        <sz val="10"/>
        <color indexed="62"/>
        <rFont val="宋体"/>
        <family val="3"/>
        <charset val="134"/>
      </rPr>
      <t xml:space="preserve"> Counter technical drawing (5m2 above, set)</t>
    </r>
  </si>
  <si>
    <r>
      <rPr>
        <sz val="10"/>
        <rFont val="宋体"/>
        <family val="3"/>
        <charset val="134"/>
      </rPr>
      <t xml:space="preserve">静物展台 </t>
    </r>
    <r>
      <rPr>
        <sz val="10"/>
        <color indexed="62"/>
        <rFont val="宋体"/>
        <family val="3"/>
        <charset val="134"/>
      </rPr>
      <t>Pordium/event booth (＜20㎡, set)</t>
    </r>
  </si>
  <si>
    <r>
      <rPr>
        <sz val="10"/>
        <rFont val="宋体"/>
        <family val="3"/>
        <charset val="134"/>
      </rPr>
      <t xml:space="preserve">静物展台 </t>
    </r>
    <r>
      <rPr>
        <sz val="10"/>
        <color indexed="62"/>
        <rFont val="宋体"/>
        <family val="3"/>
        <charset val="134"/>
      </rPr>
      <t>Pordium/event booth（20㎡~50㎡, set）</t>
    </r>
  </si>
  <si>
    <r>
      <rPr>
        <sz val="10"/>
        <rFont val="宋体"/>
        <family val="3"/>
        <charset val="134"/>
      </rPr>
      <t>静物展台</t>
    </r>
    <r>
      <rPr>
        <sz val="10"/>
        <color indexed="62"/>
        <rFont val="宋体"/>
        <family val="3"/>
        <charset val="134"/>
      </rPr>
      <t xml:space="preserve"> Pordium/event booth (＞50㎡, set）</t>
    </r>
  </si>
  <si>
    <r>
      <rPr>
        <sz val="10"/>
        <rFont val="宋体"/>
        <family val="3"/>
        <charset val="134"/>
      </rPr>
      <t xml:space="preserve">堆头 </t>
    </r>
    <r>
      <rPr>
        <sz val="10"/>
        <color indexed="62"/>
        <rFont val="宋体"/>
        <family val="3"/>
        <charset val="134"/>
      </rPr>
      <t>TG（1㎡ arround, pc）</t>
    </r>
  </si>
  <si>
    <r>
      <rPr>
        <sz val="10"/>
        <rFont val="宋体"/>
        <family val="3"/>
        <charset val="134"/>
      </rPr>
      <t xml:space="preserve">异型堆头 </t>
    </r>
    <r>
      <rPr>
        <sz val="10"/>
        <color indexed="62"/>
        <rFont val="宋体"/>
        <family val="3"/>
        <charset val="134"/>
      </rPr>
      <t>Non-standard TG（1㎡ arround, pc）</t>
    </r>
  </si>
  <si>
    <r>
      <rPr>
        <sz val="10"/>
        <rFont val="宋体"/>
        <family val="3"/>
        <charset val="134"/>
      </rPr>
      <t xml:space="preserve">落地架 </t>
    </r>
    <r>
      <rPr>
        <sz val="10"/>
        <color indexed="62"/>
        <rFont val="宋体"/>
        <family val="3"/>
        <charset val="134"/>
      </rPr>
      <t>Floor standee（0.5㎡ arround, pc)</t>
    </r>
  </si>
  <si>
    <r>
      <rPr>
        <sz val="10"/>
        <rFont val="宋体"/>
        <family val="3"/>
        <charset val="134"/>
      </rPr>
      <t xml:space="preserve">桌面小陈列工具/挂袋/挂条 </t>
    </r>
    <r>
      <rPr>
        <sz val="10"/>
        <color indexed="62"/>
        <rFont val="宋体"/>
        <family val="3"/>
        <charset val="134"/>
      </rPr>
      <t>Counter top/cashier display/hanging strip (pc)</t>
    </r>
  </si>
  <si>
    <r>
      <rPr>
        <sz val="10"/>
        <rFont val="宋体"/>
        <family val="3"/>
        <charset val="134"/>
      </rPr>
      <t>托盘/货架挡条</t>
    </r>
    <r>
      <rPr>
        <sz val="10"/>
        <color indexed="62"/>
        <rFont val="宋体"/>
        <family val="3"/>
        <charset val="134"/>
      </rPr>
      <t xml:space="preserve"> Shelf tray/shelf strip (pc)</t>
    </r>
  </si>
  <si>
    <r>
      <rPr>
        <sz val="10"/>
        <rFont val="宋体"/>
        <family val="3"/>
        <charset val="134"/>
      </rPr>
      <t xml:space="preserve">端架装饰/包柱 </t>
    </r>
    <r>
      <rPr>
        <sz val="10"/>
        <color indexed="62"/>
        <rFont val="宋体"/>
        <family val="3"/>
        <charset val="134"/>
      </rPr>
      <t>End-cap/pillar/shelf unit decoration (unit, arround 1.2*1.6m per unit)</t>
    </r>
  </si>
  <si>
    <r>
      <rPr>
        <sz val="10"/>
        <rFont val="宋体"/>
        <family val="3"/>
        <charset val="134"/>
      </rPr>
      <t xml:space="preserve">产品功能演示装置 </t>
    </r>
    <r>
      <rPr>
        <sz val="10"/>
        <color indexed="62"/>
        <rFont val="宋体"/>
        <family val="3"/>
        <charset val="134"/>
      </rPr>
      <t>Demo tool (complex mechanism, pc)</t>
    </r>
  </si>
  <si>
    <t>工作内容 - 其它项 Job Description - Miscellaneous</t>
  </si>
  <si>
    <r>
      <rPr>
        <sz val="10"/>
        <rFont val="宋体"/>
        <family val="3"/>
        <charset val="134"/>
      </rPr>
      <t xml:space="preserve">数码拍摄—化妆品向人物拍摄 </t>
    </r>
    <r>
      <rPr>
        <sz val="10"/>
        <color indexed="62"/>
        <rFont val="宋体"/>
        <family val="3"/>
        <charset val="134"/>
      </rPr>
      <t>Photography - model (pc)</t>
    </r>
  </si>
  <si>
    <r>
      <rPr>
        <sz val="10"/>
        <rFont val="宋体"/>
        <family val="3"/>
        <charset val="134"/>
      </rPr>
      <t>数码拍摄—静物</t>
    </r>
    <r>
      <rPr>
        <sz val="10"/>
        <color indexed="62"/>
        <rFont val="宋体"/>
        <family val="3"/>
        <charset val="134"/>
      </rPr>
      <t xml:space="preserve"> Photography - product or other subject (pc)</t>
    </r>
  </si>
  <si>
    <r>
      <rPr>
        <sz val="10"/>
        <rFont val="宋体"/>
        <family val="3"/>
        <charset val="134"/>
      </rPr>
      <t>修图—KV（精修）</t>
    </r>
    <r>
      <rPr>
        <sz val="10"/>
        <color indexed="62"/>
        <rFont val="宋体"/>
        <family val="3"/>
        <charset val="134"/>
      </rPr>
      <t>Touching - KV(incl. model) improvement (pc)</t>
    </r>
  </si>
  <si>
    <r>
      <rPr>
        <sz val="10"/>
        <rFont val="宋体"/>
        <family val="3"/>
        <charset val="134"/>
      </rPr>
      <t>修图—小图（包括产品）</t>
    </r>
    <r>
      <rPr>
        <sz val="10"/>
        <color indexed="62"/>
        <rFont val="宋体"/>
        <family val="3"/>
        <charset val="134"/>
      </rPr>
      <t>Touching - small items improvement (pc)</t>
    </r>
  </si>
  <si>
    <t>折扣 Discount （单笔订单1万以上的折扣）：</t>
  </si>
  <si>
    <r>
      <rPr>
        <b/>
        <sz val="8"/>
        <rFont val="宋体"/>
        <family val="3"/>
        <charset val="134"/>
      </rPr>
      <t xml:space="preserve">备注 </t>
    </r>
    <r>
      <rPr>
        <b/>
        <sz val="8"/>
        <color indexed="62"/>
        <rFont val="宋体"/>
        <family val="3"/>
        <charset val="134"/>
      </rPr>
      <t>Remarks</t>
    </r>
    <r>
      <rPr>
        <b/>
        <sz val="8"/>
        <rFont val="宋体"/>
        <family val="3"/>
        <charset val="134"/>
      </rPr>
      <t>：</t>
    </r>
  </si>
  <si>
    <r>
      <rPr>
        <b/>
        <sz val="8"/>
        <color indexed="53"/>
        <rFont val="宋体"/>
        <family val="3"/>
        <charset val="134"/>
      </rPr>
      <t>创意</t>
    </r>
    <r>
      <rPr>
        <sz val="8"/>
        <rFont val="宋体"/>
        <family val="3"/>
        <charset val="134"/>
      </rPr>
      <t xml:space="preserve">：平面创意，文案创意（诉求、正文）、创意性结构 </t>
    </r>
    <r>
      <rPr>
        <b/>
        <sz val="8"/>
        <color indexed="62"/>
        <rFont val="宋体"/>
        <family val="3"/>
        <charset val="134"/>
      </rPr>
      <t>Creative</t>
    </r>
    <r>
      <rPr>
        <sz val="8"/>
        <color indexed="62"/>
        <rFont val="宋体"/>
        <family val="3"/>
        <charset val="134"/>
      </rPr>
      <t xml:space="preserve"> - concept or idea creating on graphic, claims, context, structure, etc.</t>
    </r>
  </si>
  <si>
    <r>
      <rPr>
        <b/>
        <sz val="8"/>
        <color indexed="53"/>
        <rFont val="宋体"/>
        <family val="3"/>
        <charset val="134"/>
      </rPr>
      <t>设计</t>
    </r>
    <r>
      <rPr>
        <sz val="8"/>
        <rFont val="宋体"/>
        <family val="3"/>
        <charset val="134"/>
      </rPr>
      <t xml:space="preserve">：平面设计（修图、找图、排版），3D设计（建模、渲染） </t>
    </r>
    <r>
      <rPr>
        <b/>
        <sz val="8"/>
        <color indexed="62"/>
        <rFont val="宋体"/>
        <family val="3"/>
        <charset val="134"/>
      </rPr>
      <t>Design</t>
    </r>
    <r>
      <rPr>
        <sz val="8"/>
        <color indexed="62"/>
        <rFont val="宋体"/>
        <family val="3"/>
        <charset val="134"/>
      </rPr>
      <t xml:space="preserve"> - Graphic(typo graphy, illustration, paste up, computer graphic, etc.) and/or 3D (molding, rendering, etc.) design.</t>
    </r>
  </si>
  <si>
    <r>
      <rPr>
        <b/>
        <sz val="8"/>
        <color indexed="53"/>
        <rFont val="宋体"/>
        <family val="3"/>
        <charset val="134"/>
      </rPr>
      <t>修改</t>
    </r>
    <r>
      <rPr>
        <sz val="8"/>
        <rFont val="宋体"/>
        <family val="3"/>
        <charset val="134"/>
      </rPr>
      <t>：同一创意或方向下进行的修改。</t>
    </r>
    <r>
      <rPr>
        <b/>
        <sz val="8"/>
        <color indexed="62"/>
        <rFont val="宋体"/>
        <family val="3"/>
        <charset val="134"/>
      </rPr>
      <t>Revision</t>
    </r>
    <r>
      <rPr>
        <sz val="8"/>
        <color indexed="62"/>
        <rFont val="宋体"/>
        <family val="3"/>
        <charset val="134"/>
      </rPr>
      <t xml:space="preserve"> - revising/adjusting/improving work under the same idea or concept.</t>
    </r>
  </si>
  <si>
    <r>
      <rPr>
        <b/>
        <sz val="8"/>
        <color indexed="53"/>
        <rFont val="宋体"/>
        <family val="3"/>
        <charset val="134"/>
      </rPr>
      <t>完稿</t>
    </r>
    <r>
      <rPr>
        <sz val="8"/>
        <rFont val="宋体"/>
        <family val="3"/>
        <charset val="134"/>
      </rPr>
      <t>：印刷文件标准，3D类助销工具包括出施工图纸</t>
    </r>
    <r>
      <rPr>
        <sz val="8"/>
        <color indexed="62"/>
        <rFont val="宋体"/>
        <family val="3"/>
        <charset val="134"/>
      </rPr>
      <t xml:space="preserve"> </t>
    </r>
    <r>
      <rPr>
        <b/>
        <sz val="8"/>
        <color indexed="62"/>
        <rFont val="宋体"/>
        <family val="3"/>
        <charset val="134"/>
      </rPr>
      <t>Finishment</t>
    </r>
    <r>
      <rPr>
        <sz val="8"/>
        <color indexed="62"/>
        <rFont val="宋体"/>
        <family val="3"/>
        <charset val="134"/>
      </rPr>
      <t xml:space="preserve"> - providing document suitable and right for printing, providng technical drawing for 3D merchandizing tools.</t>
    </r>
  </si>
  <si>
    <r>
      <rPr>
        <b/>
        <sz val="8"/>
        <color indexed="53"/>
        <rFont val="宋体"/>
        <family val="3"/>
        <charset val="134"/>
      </rPr>
      <t>打样</t>
    </r>
    <r>
      <rPr>
        <sz val="8"/>
        <rFont val="宋体"/>
        <family val="3"/>
        <charset val="134"/>
      </rPr>
      <t>：提供与最终效果图高度一致的实样。</t>
    </r>
    <r>
      <rPr>
        <b/>
        <sz val="8"/>
        <color indexed="62"/>
        <rFont val="宋体"/>
        <family val="3"/>
        <charset val="134"/>
      </rPr>
      <t xml:space="preserve">Mock up </t>
    </r>
    <r>
      <rPr>
        <sz val="8"/>
        <color indexed="62"/>
        <rFont val="宋体"/>
        <family val="3"/>
        <charset val="134"/>
      </rPr>
      <t>- provide real sample.</t>
    </r>
  </si>
  <si>
    <t>专业医学编辑和文案</t>
  </si>
  <si>
    <t>医学PPT</t>
  </si>
  <si>
    <t>中文幻灯片编写费</t>
  </si>
  <si>
    <t>完稿为中文；费用包括翻译、编辑润色、校对；版式调整及解说词编写</t>
  </si>
  <si>
    <t>页</t>
  </si>
  <si>
    <t>英文幻灯片编写费</t>
  </si>
  <si>
    <t>完稿为英文，费用包括翻译、编辑润色、校对；版式调整及解说词编写</t>
  </si>
  <si>
    <t>幻灯片美化、修改、校对</t>
  </si>
  <si>
    <t>原有幻灯片进行文字格式、板式调整，图片调整</t>
  </si>
  <si>
    <t>幻灯片思路创意/模版设定</t>
  </si>
  <si>
    <t>创意幻灯片思路及模版设计</t>
  </si>
  <si>
    <t>份</t>
  </si>
  <si>
    <t>解说词编写</t>
  </si>
  <si>
    <t>编写中文解说词，编辑，整理，排版、完稿</t>
  </si>
  <si>
    <t>图表制作</t>
  </si>
  <si>
    <t>由文字转化为医学专业图表</t>
  </si>
  <si>
    <t xml:space="preserve">DA </t>
  </si>
  <si>
    <t xml:space="preserve">DA创意                                                                   </t>
  </si>
  <si>
    <t>创意费用，DA框架架构思，大纲，脚本 ，</t>
  </si>
  <si>
    <t>DA封面封底设计</t>
  </si>
  <si>
    <t>封面封底设计及电脑完稿</t>
  </si>
  <si>
    <t>DA内页设计</t>
  </si>
  <si>
    <t>设计，排版及电脑完稿</t>
  </si>
  <si>
    <t>DA排版编写</t>
  </si>
  <si>
    <t>内页文字的编辑、排版</t>
  </si>
  <si>
    <t>DA校对</t>
  </si>
  <si>
    <t>文字翻译确认，版式确认，整理归纳，润色；完稿前的文字和图片修改</t>
  </si>
  <si>
    <t>编写会议快讯/Newsletter</t>
  </si>
  <si>
    <t>Newsletter（16K双色/四色）</t>
  </si>
  <si>
    <t>封面及内页主体风格的确立，杂志形象、标识、口号的创意设计；此费用只在第一次收取</t>
  </si>
  <si>
    <t>Newsletter内页（16K黑白/双色/四色）</t>
  </si>
  <si>
    <t>栏目选题、刊登内容的排版及编辑，不区分2C/4C</t>
  </si>
  <si>
    <t>国内会议的采集</t>
  </si>
  <si>
    <t>国内会议中文讲者内容的总结、归纳；或为录音文字的整理和汇总</t>
  </si>
  <si>
    <t>千字</t>
  </si>
  <si>
    <t>国外会议的采集</t>
  </si>
  <si>
    <t>对国外会议外文内容采集后的整理、总结和归纳</t>
  </si>
  <si>
    <t>论文/软文撰写-非学术期刊</t>
  </si>
  <si>
    <t>英文论文/软文撰写</t>
  </si>
  <si>
    <t>含发表。3000字以内。超出3000字部分按50%单价计算</t>
  </si>
  <si>
    <t xml:space="preserve">中文论文/软文撰写                                                  </t>
  </si>
  <si>
    <t>论文撰写-学术期刊</t>
  </si>
  <si>
    <t>英文论文</t>
  </si>
  <si>
    <t xml:space="preserve">含发表：初稿完成后修改两次，3次投搞，投搞后一次大修。 </t>
  </si>
  <si>
    <t>中文论文</t>
  </si>
  <si>
    <t>患者教育手册</t>
  </si>
  <si>
    <t xml:space="preserve">患者教育手册                                       </t>
  </si>
  <si>
    <t>内容撰写,含排版，设计及完稿</t>
  </si>
  <si>
    <t>内容资料整理/医学编辑</t>
  </si>
  <si>
    <t xml:space="preserve">中文普通文章                                                           </t>
  </si>
  <si>
    <t>科普文章等</t>
  </si>
  <si>
    <t>产品手册/专论等</t>
  </si>
  <si>
    <t>内容撰写</t>
  </si>
  <si>
    <t xml:space="preserve">会议口译资料的翻译整理
</t>
  </si>
  <si>
    <t>就国外会议的资料整理或整理口译内容；翻译为中文文字并进行编辑校对润色整理</t>
  </si>
  <si>
    <t xml:space="preserve">中译英，翻译整理
</t>
  </si>
  <si>
    <t>单项医学资料的翻译；收费包含翻译后的校对，以中文字符计数</t>
  </si>
  <si>
    <t xml:space="preserve">英译中，翻译整理
</t>
  </si>
  <si>
    <t>语音翻译英译中（千字）</t>
  </si>
  <si>
    <t>包括听写，翻译，及校对，润色，以中文字符计数</t>
  </si>
  <si>
    <t>中文文献资料阅读及整理</t>
  </si>
  <si>
    <t>阅读提供的文献（或者幻灯片、视频资料））内容汇总、整理；相关医学背景文献和数据的筛查</t>
  </si>
  <si>
    <t>工作小时</t>
  </si>
  <si>
    <t>英文文献阅读及整理</t>
  </si>
  <si>
    <t>文献检索及筛查</t>
  </si>
  <si>
    <t>指对非杨森公司提供的文献的检索和筛查</t>
  </si>
  <si>
    <t>查找原文</t>
  </si>
  <si>
    <t>电子版</t>
  </si>
  <si>
    <t>篇</t>
  </si>
  <si>
    <t>复印版</t>
  </si>
  <si>
    <t>专业文章月检索服务费（月）</t>
  </si>
  <si>
    <t>月</t>
  </si>
  <si>
    <t>病例筛查</t>
  </si>
  <si>
    <t>指病理跟踪、反馈、核查、修改以及进度汇报工作；包含病理录入、编辑、整理和审阅的费用</t>
  </si>
  <si>
    <t>问卷筛查</t>
  </si>
  <si>
    <t>项目问卷编写/录入/整理/核查/审校/修改</t>
  </si>
  <si>
    <t>调查统计报告（份）</t>
  </si>
  <si>
    <t>医学数据整理与分析</t>
  </si>
  <si>
    <t>医学数据库整理与统计分析</t>
  </si>
  <si>
    <t>整理及统计原始数据。做数据挖掘并给出有科学意义的统计数据以供作者参考。</t>
  </si>
  <si>
    <t>医学文献/临床研究数据搜索与分析</t>
  </si>
  <si>
    <t xml:space="preserve">作者提供搜索题目。分析文献/临床研究数据,并给出有科学意义的统计数据或建议以供作者写作meta-analysis/综术文章。
</t>
  </si>
  <si>
    <t>SCI论文评估</t>
  </si>
  <si>
    <t>英文论文深度评估</t>
  </si>
  <si>
    <t>审阅论文的新颖性、实验设计、统计方法、数据挖掘、参考文献、文章组织的逻辑性、图表和语言表达等，并提供具体详细的修改建议。同时，评估论文是否附合目标杂志的要求(字数、格式)。
4000字以内。超出部分按英文按1500元/千字计算，中文按照1000元/千字计算</t>
  </si>
  <si>
    <t>中文论文深度评估</t>
  </si>
  <si>
    <t xml:space="preserve">SCI论文编译改写
</t>
  </si>
  <si>
    <t xml:space="preserve">英文论文校对及母语润饰
</t>
  </si>
  <si>
    <t>纠正标点错误、拼写、语法和句形结构。</t>
  </si>
  <si>
    <t xml:space="preserve">中文论文校对
</t>
  </si>
  <si>
    <t>英文论文格式修改</t>
  </si>
  <si>
    <t>建议目标期刊, 跟作者确认目标期刊, 再根据期刊要求, 修改作者提供的初稿、图表、引用文献，简单修改论文, 改善文章的逻辑和语言表达结构。撰写cover letter和协助作者投稿  (说明：每訂單包括的三次免费修改)</t>
  </si>
  <si>
    <t xml:space="preserve">中文论文格式修改 </t>
  </si>
  <si>
    <t xml:space="preserve">英文论文改写
</t>
  </si>
  <si>
    <t>跟作者确认目标期刊, 再根据期刊要求, 改写作者提供的初稿以改善文章组织的逻辑性和语言表达，修改图表, 较对引用文献，并提供具体详细的修改建议。</t>
  </si>
  <si>
    <t xml:space="preserve">中文论文改写
</t>
  </si>
  <si>
    <t>英文论文撰写</t>
  </si>
  <si>
    <t>根据作者的构思、实验方法及数据等去撰写文章和制作图表。
需定义短篇和长篇：
如：1000字内为短篇，中文：2万，英文：3万
1000-3000字内为长篇：中文5万，英文7.5万 
&gt;3000字，按照中文16000元/千字，英文25000元/千字</t>
  </si>
  <si>
    <t>短篇英文</t>
  </si>
  <si>
    <t>长篇英文</t>
  </si>
  <si>
    <t>中文论文撰写</t>
  </si>
  <si>
    <t>短篇中文</t>
  </si>
  <si>
    <t>长篇中文</t>
  </si>
  <si>
    <t xml:space="preserve">英文论文候选期刊选择l </t>
  </si>
  <si>
    <t xml:space="preserve">根据研究影响力,研究内容等选择3-5个候选期刊。 </t>
  </si>
  <si>
    <t>中文论文候选期刊选择</t>
  </si>
  <si>
    <t>英文论文投稿</t>
  </si>
  <si>
    <t xml:space="preserve">负责投稿所需所有事宜, 包括联系作者，填写表格,撰写cover letter,投稿等，(说明：每个订单包括3次免费服务) </t>
  </si>
  <si>
    <t>中文论文投稿</t>
  </si>
  <si>
    <t>英文论文杂志审阅回复编辑</t>
  </si>
  <si>
    <t>根据期刊编辑和审稿人的意见对论文做出修改及响应相关问题，然后重新投给该期刊，或者改投其他期刊。</t>
  </si>
  <si>
    <t>中文论文杂志审阅回复编辑</t>
  </si>
  <si>
    <t>论文杂志审阅回复信翻译</t>
  </si>
  <si>
    <t>翻译及较对回复信件。</t>
  </si>
  <si>
    <t>论文翻译中译英</t>
  </si>
  <si>
    <t>翻译及较对论文。</t>
  </si>
  <si>
    <t xml:space="preserve">学术会议摘要编译改写
</t>
  </si>
  <si>
    <t>英文会议摘要撰写</t>
  </si>
  <si>
    <t>根据作者的构思、实验方法及数据等去撰写摘要和制作图表(如适用),格式和字数必需附合大会要求。协助作者投稿。</t>
  </si>
  <si>
    <t>中文会议摘要撰写</t>
  </si>
  <si>
    <t>英文会议摘要改写</t>
  </si>
  <si>
    <t>改写作者提供的初稿以改善摘要的逻辑性和吸引性，并按会议要求编辑摘要格式和提供具体详细的修改建议。</t>
  </si>
  <si>
    <t>中文会议摘要改写</t>
  </si>
  <si>
    <t xml:space="preserve">英文摘要投稿 </t>
  </si>
  <si>
    <t xml:space="preserve">负责大会投稿相关事宜，包括联系作者,投递摘要。 </t>
  </si>
  <si>
    <t xml:space="preserve">中文摘要投稿 </t>
  </si>
  <si>
    <t>会议摘要翻译中译英</t>
  </si>
  <si>
    <t>翻译及较对摘要。</t>
  </si>
  <si>
    <t>会议摘要翻译英译中</t>
  </si>
  <si>
    <t>英文会议墙报制作</t>
  </si>
  <si>
    <t>根据作者的构思、实验方法及数据等去撰写内容和制作图表, 格式必需附合大会要求。
2次修改</t>
  </si>
  <si>
    <t>中文会议墙报制作</t>
  </si>
  <si>
    <t>手术图谱绘画制作</t>
  </si>
  <si>
    <t>整体构思、资料学习</t>
  </si>
  <si>
    <t>根据客户需求，学习相关医学解剖知识及手术术式了解，画前医学指导</t>
  </si>
  <si>
    <t>以一个项目为单位</t>
  </si>
  <si>
    <t>图谱手绘(根据不同的需求分类）</t>
  </si>
  <si>
    <r>
      <rPr>
        <sz val="10"/>
        <rFont val="宋体"/>
        <family val="3"/>
        <charset val="134"/>
      </rPr>
      <t>A.根据客户需求，绘画</t>
    </r>
    <r>
      <rPr>
        <b/>
        <sz val="10"/>
        <color indexed="10"/>
        <rFont val="宋体"/>
        <family val="3"/>
        <charset val="134"/>
      </rPr>
      <t>非人体</t>
    </r>
    <r>
      <rPr>
        <sz val="10"/>
        <rFont val="宋体"/>
        <family val="3"/>
        <charset val="134"/>
      </rPr>
      <t>相关图谱</t>
    </r>
  </si>
  <si>
    <t>见图例A</t>
  </si>
  <si>
    <r>
      <rPr>
        <sz val="10"/>
        <rFont val="宋体"/>
        <family val="3"/>
        <charset val="134"/>
      </rPr>
      <t>B.根据客户需求，绘画</t>
    </r>
    <r>
      <rPr>
        <b/>
        <sz val="10"/>
        <color indexed="10"/>
        <rFont val="宋体"/>
        <family val="3"/>
        <charset val="134"/>
      </rPr>
      <t>人体</t>
    </r>
    <r>
      <rPr>
        <sz val="10"/>
        <rFont val="宋体"/>
        <family val="3"/>
        <charset val="134"/>
      </rPr>
      <t>相关（之前从未绘画过的图谱）</t>
    </r>
  </si>
  <si>
    <t>根据提供的手术录像、文稿或专家描述，绘制相应的手术图谱。见图例B</t>
  </si>
  <si>
    <r>
      <rPr>
        <sz val="10"/>
        <rFont val="宋体"/>
        <family val="3"/>
        <charset val="134"/>
      </rPr>
      <t>C.绘画</t>
    </r>
    <r>
      <rPr>
        <b/>
        <sz val="10"/>
        <color indexed="10"/>
        <rFont val="宋体"/>
        <family val="3"/>
        <charset val="134"/>
      </rPr>
      <t>人体</t>
    </r>
    <r>
      <rPr>
        <sz val="10"/>
        <rFont val="宋体"/>
        <family val="3"/>
        <charset val="134"/>
      </rPr>
      <t>相关图谱（之前有涉及绘画类似图谱）</t>
    </r>
  </si>
  <si>
    <t>见图例C</t>
  </si>
  <si>
    <r>
      <rPr>
        <sz val="10"/>
        <rFont val="宋体"/>
        <family val="3"/>
        <charset val="134"/>
      </rPr>
      <t>D.</t>
    </r>
    <r>
      <rPr>
        <b/>
        <sz val="10"/>
        <color indexed="10"/>
        <rFont val="宋体"/>
        <family val="3"/>
        <charset val="134"/>
      </rPr>
      <t>临摹</t>
    </r>
    <r>
      <rPr>
        <sz val="10"/>
        <rFont val="宋体"/>
        <family val="3"/>
        <charset val="134"/>
      </rPr>
      <t>客户给到的图谱；或在原有绘画过的图谱上修改制作（按实际情况报价）</t>
    </r>
  </si>
  <si>
    <t>见图例D</t>
  </si>
  <si>
    <r>
      <rPr>
        <b/>
        <sz val="9"/>
        <rFont val="宋体"/>
        <family val="3"/>
        <charset val="134"/>
      </rPr>
      <t>图例</t>
    </r>
    <r>
      <rPr>
        <b/>
        <sz val="9"/>
        <rFont val="Arial"/>
        <family val="2"/>
      </rPr>
      <t>A</t>
    </r>
  </si>
  <si>
    <t>图例B</t>
  </si>
  <si>
    <t>客户提供</t>
  </si>
  <si>
    <t>绘制完成</t>
  </si>
  <si>
    <t>图例C</t>
  </si>
  <si>
    <t>之前作品</t>
  </si>
  <si>
    <r>
      <rPr>
        <b/>
        <sz val="9"/>
        <color theme="1"/>
        <rFont val="宋体"/>
        <family val="3"/>
        <charset val="134"/>
      </rPr>
      <t>图例</t>
    </r>
    <r>
      <rPr>
        <b/>
        <sz val="9"/>
        <color theme="1"/>
        <rFont val="Arial"/>
        <family val="2"/>
      </rPr>
      <t>D</t>
    </r>
  </si>
  <si>
    <t>医生手绘稿</t>
  </si>
  <si>
    <t>绘画完成</t>
  </si>
  <si>
    <t>李景山</t>
    <phoneticPr fontId="50" type="noConversion"/>
  </si>
  <si>
    <t>damon.li@ubs-cn.com</t>
    <phoneticPr fontId="50" type="noConversion"/>
  </si>
  <si>
    <t>Suture-WC-MKT SFX鱼骨线虚拟展台搭建</t>
    <phoneticPr fontId="50" type="noConversion"/>
  </si>
  <si>
    <t>强生标准结算单模板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</si>
</sst>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76" formatCode="_ \¥* #,##0.00_ ;_ \¥* \-#,##0.00_ ;_ \¥* &quot;-&quot;??_ ;_ @_ "/>
    <numFmt numFmtId="177" formatCode="0.00_);\(0.00\)"/>
    <numFmt numFmtId="178" formatCode="0_);[Red]\(0\)"/>
    <numFmt numFmtId="179" formatCode="\¥#,##0_);[Red]\(\¥#,##0\)"/>
    <numFmt numFmtId="180" formatCode="\¥#,##0_);\(\¥#,##0\)"/>
    <numFmt numFmtId="181" formatCode="#,##0.00;[Red]#,##0.00"/>
    <numFmt numFmtId="182" formatCode="#,##0_);[Red]\(#,##0\)"/>
    <numFmt numFmtId="183" formatCode="_ * #,##0_ ;_ * \-#,##0_ ;_ * &quot;-&quot;??_ ;_ @_ "/>
    <numFmt numFmtId="184" formatCode="#,##0.00_ "/>
    <numFmt numFmtId="185" formatCode="\¥#,##0.00_);[Red]\(\¥#,##0.00\)"/>
    <numFmt numFmtId="186" formatCode="_-* #,##0.00_-;\-* #,##0.00_-;_-* &quot;-&quot;??_-;_-@_-"/>
    <numFmt numFmtId="187" formatCode="0.00_);[Red]\(0.00\)"/>
  </numFmts>
  <fonts count="51" x14ac:knownFonts="1">
    <font>
      <sz val="11"/>
      <color theme="1"/>
      <name val="宋体"/>
      <charset val="134"/>
      <scheme val="minor"/>
    </font>
    <font>
      <sz val="9"/>
      <color theme="1"/>
      <name val="微软雅黑"/>
      <family val="2"/>
      <charset val="134"/>
    </font>
    <font>
      <b/>
      <sz val="20"/>
      <color indexed="9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b/>
      <sz val="14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sz val="9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4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indexed="17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b/>
      <sz val="12"/>
      <name val="宋体"/>
      <family val="3"/>
      <charset val="134"/>
    </font>
    <font>
      <sz val="10"/>
      <color theme="1"/>
      <name val="宋体"/>
      <family val="3"/>
      <charset val="134"/>
    </font>
    <font>
      <b/>
      <sz val="8"/>
      <name val="宋体"/>
      <family val="3"/>
      <charset val="134"/>
    </font>
    <font>
      <sz val="8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</font>
    <font>
      <b/>
      <sz val="26"/>
      <color theme="0"/>
      <name val="宋体"/>
      <family val="3"/>
      <charset val="134"/>
    </font>
    <font>
      <b/>
      <sz val="12"/>
      <color theme="1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6"/>
      <color rgb="FFFF0000"/>
      <name val="宋体"/>
      <family val="3"/>
      <charset val="134"/>
    </font>
    <font>
      <b/>
      <sz val="12"/>
      <color indexed="12"/>
      <name val="宋体"/>
      <family val="3"/>
      <charset val="134"/>
    </font>
    <font>
      <b/>
      <u/>
      <sz val="14"/>
      <color indexed="9"/>
      <name val="宋体"/>
      <family val="3"/>
      <charset val="134"/>
    </font>
    <font>
      <b/>
      <sz val="14"/>
      <color indexed="30"/>
      <name val="宋体"/>
      <family val="3"/>
      <charset val="134"/>
    </font>
    <font>
      <b/>
      <u/>
      <sz val="14"/>
      <color indexed="30"/>
      <name val="宋体"/>
      <family val="3"/>
      <charset val="134"/>
    </font>
    <font>
      <sz val="16"/>
      <color theme="0"/>
      <name val="宋体"/>
      <family val="3"/>
      <charset val="134"/>
    </font>
    <font>
      <b/>
      <sz val="16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6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b/>
      <sz val="9"/>
      <name val="Arial"/>
      <family val="2"/>
    </font>
    <font>
      <sz val="10"/>
      <color indexed="62"/>
      <name val="宋体"/>
      <family val="3"/>
      <charset val="134"/>
    </font>
    <font>
      <b/>
      <sz val="8"/>
      <color indexed="62"/>
      <name val="宋体"/>
      <family val="3"/>
      <charset val="134"/>
    </font>
    <font>
      <b/>
      <sz val="8"/>
      <color indexed="53"/>
      <name val="宋体"/>
      <family val="3"/>
      <charset val="134"/>
    </font>
    <font>
      <sz val="8"/>
      <color indexed="62"/>
      <name val="宋体"/>
      <family val="3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2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indexed="62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theme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indexed="62"/>
      </bottom>
      <diagonal/>
    </border>
    <border>
      <left/>
      <right style="hair">
        <color auto="1"/>
      </right>
      <top style="hair">
        <color auto="1"/>
      </top>
      <bottom style="double">
        <color indexed="62"/>
      </bottom>
      <diagonal/>
    </border>
    <border>
      <left/>
      <right/>
      <top/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indexed="62"/>
      </top>
      <bottom style="medium">
        <color indexed="62"/>
      </bottom>
      <diagonal/>
    </border>
    <border>
      <left/>
      <right/>
      <top style="medium">
        <color indexed="62"/>
      </top>
      <bottom/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/>
      <top/>
      <bottom style="thin">
        <color rgb="FF7030A0"/>
      </bottom>
      <diagonal/>
    </border>
  </borders>
  <cellStyleXfs count="34">
    <xf numFmtId="0" fontId="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41" fillId="0" borderId="0" applyFont="0" applyFill="0" applyBorder="0" applyAlignment="0" applyProtection="0"/>
    <xf numFmtId="0" fontId="41" fillId="0" borderId="0">
      <alignment vertical="center"/>
    </xf>
    <xf numFmtId="179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0" fontId="31" fillId="0" borderId="0"/>
    <xf numFmtId="176" fontId="42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0" fontId="43" fillId="0" borderId="0"/>
    <xf numFmtId="0" fontId="31" fillId="0" borderId="0"/>
    <xf numFmtId="0" fontId="44" fillId="0" borderId="0"/>
    <xf numFmtId="0" fontId="4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3" fillId="0" borderId="0"/>
    <xf numFmtId="17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43" fillId="0" borderId="0"/>
    <xf numFmtId="43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44" fillId="0" borderId="0"/>
    <xf numFmtId="0" fontId="31" fillId="0" borderId="0">
      <alignment vertical="center"/>
    </xf>
    <xf numFmtId="0" fontId="41" fillId="0" borderId="0">
      <alignment vertical="center"/>
    </xf>
    <xf numFmtId="0" fontId="31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41" fillId="0" borderId="0"/>
    <xf numFmtId="0" fontId="31" fillId="0" borderId="0">
      <alignment vertical="center"/>
    </xf>
  </cellStyleXfs>
  <cellXfs count="392">
    <xf numFmtId="0" fontId="0" fillId="0" borderId="0" xfId="0">
      <alignment vertical="center"/>
    </xf>
    <xf numFmtId="0" fontId="1" fillId="0" borderId="0" xfId="32" applyFont="1" applyAlignment="1" applyProtection="1">
      <alignment horizontal="left" vertical="center"/>
      <protection locked="0"/>
    </xf>
    <xf numFmtId="0" fontId="1" fillId="2" borderId="0" xfId="32" applyFont="1" applyFill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179" fontId="3" fillId="2" borderId="2" xfId="13" applyNumberFormat="1" applyFont="1" applyFill="1" applyBorder="1" applyAlignment="1">
      <alignment horizontal="left" vertical="center"/>
    </xf>
    <xf numFmtId="0" fontId="0" fillId="2" borderId="0" xfId="0" applyFill="1" applyProtection="1">
      <alignment vertical="center"/>
      <protection locked="0"/>
    </xf>
    <xf numFmtId="179" fontId="4" fillId="2" borderId="2" xfId="13" applyNumberFormat="1" applyFont="1" applyFill="1" applyBorder="1" applyAlignment="1">
      <alignment horizontal="left" vertical="center"/>
    </xf>
    <xf numFmtId="179" fontId="5" fillId="4" borderId="3" xfId="16" applyNumberFormat="1" applyFont="1" applyFill="1" applyBorder="1" applyAlignment="1">
      <alignment horizontal="center" vertical="center"/>
    </xf>
    <xf numFmtId="0" fontId="6" fillId="0" borderId="0" xfId="16" applyFont="1">
      <alignment vertical="center"/>
    </xf>
    <xf numFmtId="0" fontId="7" fillId="2" borderId="3" xfId="32" applyFont="1" applyFill="1" applyBorder="1" applyAlignment="1" applyProtection="1">
      <alignment horizontal="left" vertical="center" wrapText="1"/>
      <protection locked="0"/>
    </xf>
    <xf numFmtId="4" fontId="7" fillId="0" borderId="3" xfId="0" applyNumberFormat="1" applyFont="1" applyBorder="1" applyAlignment="1" applyProtection="1">
      <alignment horizontal="right" vertical="center" wrapText="1"/>
      <protection locked="0"/>
    </xf>
    <xf numFmtId="181" fontId="7" fillId="5" borderId="3" xfId="0" applyNumberFormat="1" applyFont="1" applyFill="1" applyBorder="1" applyAlignment="1" applyProtection="1">
      <alignment horizontal="right" vertical="center"/>
      <protection locked="0"/>
    </xf>
    <xf numFmtId="4" fontId="7" fillId="0" borderId="3" xfId="0" applyNumberFormat="1" applyFont="1" applyBorder="1" applyAlignment="1">
      <alignment horizontal="right" vertical="center"/>
    </xf>
    <xf numFmtId="0" fontId="1" fillId="5" borderId="0" xfId="32" applyFont="1" applyFill="1" applyAlignment="1" applyProtection="1">
      <alignment horizontal="left" vertical="center"/>
      <protection locked="0"/>
    </xf>
    <xf numFmtId="0" fontId="7" fillId="0" borderId="3" xfId="32" applyFont="1" applyBorder="1" applyAlignment="1" applyProtection="1">
      <alignment horizontal="left" vertical="center" wrapText="1"/>
      <protection locked="0"/>
    </xf>
    <xf numFmtId="0" fontId="6" fillId="0" borderId="3" xfId="32" applyFont="1" applyBorder="1" applyAlignment="1" applyProtection="1">
      <alignment horizontal="left" vertical="center" wrapText="1"/>
      <protection locked="0"/>
    </xf>
    <xf numFmtId="0" fontId="7" fillId="0" borderId="3" xfId="7" applyFont="1" applyBorder="1" applyAlignment="1" applyProtection="1">
      <alignment horizontal="left" vertical="center"/>
      <protection locked="0"/>
    </xf>
    <xf numFmtId="0" fontId="7" fillId="0" borderId="3" xfId="7" applyFont="1" applyBorder="1" applyAlignment="1" applyProtection="1">
      <alignment horizontal="left" vertical="center" wrapText="1"/>
      <protection locked="0"/>
    </xf>
    <xf numFmtId="182" fontId="9" fillId="0" borderId="3" xfId="11" applyNumberFormat="1" applyFont="1" applyBorder="1" applyAlignment="1" applyProtection="1">
      <alignment horizontal="left" vertical="center"/>
      <protection locked="0"/>
    </xf>
    <xf numFmtId="0" fontId="41" fillId="5" borderId="0" xfId="14" applyFill="1" applyAlignment="1" applyProtection="1">
      <alignment horizontal="left" vertical="center"/>
      <protection locked="0"/>
    </xf>
    <xf numFmtId="0" fontId="7" fillId="0" borderId="3" xfId="22" applyFont="1" applyBorder="1" applyAlignment="1" applyProtection="1">
      <alignment horizontal="left" vertical="center" wrapText="1"/>
      <protection locked="0"/>
    </xf>
    <xf numFmtId="179" fontId="5" fillId="2" borderId="7" xfId="16" applyNumberFormat="1" applyFont="1" applyFill="1" applyBorder="1" applyAlignment="1">
      <alignment horizontal="left" vertical="center"/>
    </xf>
    <xf numFmtId="179" fontId="5" fillId="2" borderId="7" xfId="16" applyNumberFormat="1" applyFont="1" applyFill="1" applyBorder="1" applyAlignment="1">
      <alignment horizontal="center" vertical="center"/>
    </xf>
    <xf numFmtId="179" fontId="5" fillId="2" borderId="7" xfId="16" applyNumberFormat="1" applyFont="1" applyFill="1" applyBorder="1" applyAlignment="1">
      <alignment horizontal="left" vertical="center" wrapText="1"/>
    </xf>
    <xf numFmtId="179" fontId="5" fillId="2" borderId="7" xfId="16" applyNumberFormat="1" applyFont="1" applyFill="1" applyBorder="1" applyAlignment="1">
      <alignment horizontal="right" vertical="center" wrapText="1"/>
    </xf>
    <xf numFmtId="0" fontId="10" fillId="2" borderId="0" xfId="16" applyFont="1" applyFill="1" applyProtection="1">
      <alignment vertical="center"/>
      <protection locked="0"/>
    </xf>
    <xf numFmtId="0" fontId="11" fillId="2" borderId="0" xfId="0" applyFont="1" applyFill="1" applyProtection="1">
      <alignment vertical="center"/>
      <protection locked="0"/>
    </xf>
    <xf numFmtId="179" fontId="12" fillId="2" borderId="0" xfId="15" applyNumberFormat="1" applyFont="1" applyFill="1" applyAlignment="1" applyProtection="1">
      <alignment horizontal="center" vertical="center"/>
      <protection locked="0"/>
    </xf>
    <xf numFmtId="179" fontId="12" fillId="2" borderId="0" xfId="15" applyNumberFormat="1" applyFont="1" applyFill="1" applyAlignment="1" applyProtection="1">
      <alignment horizontal="left" vertical="center"/>
      <protection locked="0"/>
    </xf>
    <xf numFmtId="179" fontId="12" fillId="2" borderId="0" xfId="15" applyNumberFormat="1" applyFont="1" applyFill="1" applyAlignment="1" applyProtection="1">
      <alignment horizontal="left" vertical="center" wrapText="1"/>
      <protection locked="0"/>
    </xf>
    <xf numFmtId="179" fontId="12" fillId="2" borderId="0" xfId="15" applyNumberFormat="1" applyFont="1" applyFill="1" applyProtection="1">
      <alignment vertical="center"/>
      <protection locked="0"/>
    </xf>
    <xf numFmtId="0" fontId="13" fillId="2" borderId="0" xfId="0" applyFont="1" applyFill="1" applyAlignment="1" applyProtection="1">
      <alignment horizontal="left" vertical="center" wrapText="1"/>
      <protection locked="0"/>
    </xf>
    <xf numFmtId="0" fontId="13" fillId="2" borderId="0" xfId="0" applyFont="1" applyFill="1" applyProtection="1">
      <alignment vertical="center"/>
      <protection locked="0"/>
    </xf>
    <xf numFmtId="0" fontId="14" fillId="2" borderId="0" xfId="18" applyFont="1" applyFill="1" applyProtection="1">
      <alignment vertical="center"/>
      <protection locked="0"/>
    </xf>
    <xf numFmtId="0" fontId="15" fillId="2" borderId="0" xfId="0" applyFont="1" applyFill="1" applyProtection="1">
      <alignment vertical="center"/>
      <protection locked="0"/>
    </xf>
    <xf numFmtId="0" fontId="16" fillId="2" borderId="0" xfId="0" applyFont="1" applyFill="1" applyProtection="1">
      <alignment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Protection="1">
      <alignment vertical="center"/>
      <protection locked="0"/>
    </xf>
    <xf numFmtId="0" fontId="0" fillId="2" borderId="0" xfId="0" applyFill="1">
      <alignment vertical="center"/>
    </xf>
    <xf numFmtId="0" fontId="41" fillId="0" borderId="0" xfId="14" applyAlignment="1">
      <alignment horizontal="left" vertical="center"/>
    </xf>
    <xf numFmtId="0" fontId="1" fillId="2" borderId="0" xfId="32" applyFont="1" applyFill="1" applyAlignment="1">
      <alignment horizontal="left" vertical="center"/>
    </xf>
    <xf numFmtId="0" fontId="10" fillId="2" borderId="0" xfId="16" applyFont="1" applyFill="1">
      <alignment vertical="center"/>
    </xf>
    <xf numFmtId="0" fontId="13" fillId="0" borderId="0" xfId="0" applyFont="1">
      <alignment vertical="center"/>
    </xf>
    <xf numFmtId="0" fontId="1" fillId="0" borderId="0" xfId="32" applyFont="1" applyAlignment="1">
      <alignment horizontal="left" vertical="center"/>
    </xf>
    <xf numFmtId="0" fontId="18" fillId="6" borderId="8" xfId="28" applyFont="1" applyFill="1" applyBorder="1" applyAlignment="1">
      <alignment vertical="center" wrapText="1"/>
    </xf>
    <xf numFmtId="0" fontId="18" fillId="6" borderId="9" xfId="28" applyFont="1" applyFill="1" applyBorder="1" applyAlignment="1">
      <alignment vertical="center" wrapText="1"/>
    </xf>
    <xf numFmtId="0" fontId="7" fillId="2" borderId="11" xfId="32" applyFont="1" applyFill="1" applyBorder="1" applyAlignment="1">
      <alignment horizontal="left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181" fontId="7" fillId="5" borderId="11" xfId="0" applyNumberFormat="1" applyFont="1" applyFill="1" applyBorder="1" applyAlignment="1" applyProtection="1">
      <alignment horizontal="right" vertical="center"/>
      <protection locked="0"/>
    </xf>
    <xf numFmtId="4" fontId="7" fillId="0" borderId="12" xfId="0" applyNumberFormat="1" applyFont="1" applyBorder="1" applyAlignment="1">
      <alignment horizontal="right" vertical="center"/>
    </xf>
    <xf numFmtId="0" fontId="1" fillId="5" borderId="0" xfId="32" applyFont="1" applyFill="1" applyAlignment="1" applyProtection="1">
      <alignment horizontal="left" vertical="center" wrapText="1"/>
      <protection locked="0"/>
    </xf>
    <xf numFmtId="0" fontId="1" fillId="5" borderId="0" xfId="32" applyFont="1" applyFill="1" applyAlignment="1" applyProtection="1">
      <alignment vertical="center"/>
      <protection locked="0"/>
    </xf>
    <xf numFmtId="0" fontId="1" fillId="5" borderId="0" xfId="32" applyFont="1" applyFill="1" applyAlignment="1" applyProtection="1">
      <alignment vertical="center" wrapText="1"/>
      <protection locked="0"/>
    </xf>
    <xf numFmtId="0" fontId="7" fillId="0" borderId="11" xfId="32" applyFont="1" applyBorder="1" applyAlignment="1">
      <alignment horizontal="left" vertical="center" wrapText="1"/>
    </xf>
    <xf numFmtId="4" fontId="7" fillId="0" borderId="15" xfId="0" applyNumberFormat="1" applyFont="1" applyBorder="1" applyAlignment="1">
      <alignment horizontal="right" vertical="center"/>
    </xf>
    <xf numFmtId="0" fontId="7" fillId="2" borderId="16" xfId="32" applyFont="1" applyFill="1" applyBorder="1" applyAlignment="1">
      <alignment horizontal="left" vertical="center" wrapText="1"/>
    </xf>
    <xf numFmtId="0" fontId="8" fillId="5" borderId="0" xfId="32" applyFont="1" applyFill="1" applyAlignment="1" applyProtection="1">
      <alignment horizontal="left" vertical="center" wrapText="1"/>
      <protection locked="0"/>
    </xf>
    <xf numFmtId="0" fontId="6" fillId="0" borderId="11" xfId="32" applyFont="1" applyBorder="1" applyAlignment="1">
      <alignment horizontal="left" vertical="center" wrapText="1"/>
    </xf>
    <xf numFmtId="4" fontId="7" fillId="2" borderId="0" xfId="16" applyNumberFormat="1" applyFont="1" applyFill="1" applyAlignment="1">
      <alignment horizontal="right" vertical="center"/>
    </xf>
    <xf numFmtId="9" fontId="7" fillId="2" borderId="0" xfId="3" applyFont="1" applyFill="1" applyAlignment="1">
      <alignment horizontal="left" vertical="center" wrapText="1"/>
    </xf>
    <xf numFmtId="9" fontId="1" fillId="2" borderId="0" xfId="3" applyFont="1" applyFill="1" applyAlignment="1">
      <alignment horizontal="left" vertical="center"/>
    </xf>
    <xf numFmtId="0" fontId="18" fillId="6" borderId="20" xfId="28" applyFont="1" applyFill="1" applyBorder="1" applyAlignment="1">
      <alignment vertical="center" wrapText="1"/>
    </xf>
    <xf numFmtId="0" fontId="18" fillId="6" borderId="21" xfId="28" applyFont="1" applyFill="1" applyBorder="1" applyAlignment="1">
      <alignment vertical="center" wrapText="1"/>
    </xf>
    <xf numFmtId="0" fontId="7" fillId="0" borderId="16" xfId="7" applyFont="1" applyBorder="1" applyAlignment="1">
      <alignment horizontal="left" vertical="center"/>
    </xf>
    <xf numFmtId="0" fontId="7" fillId="0" borderId="11" xfId="7" applyFont="1" applyBorder="1" applyAlignment="1">
      <alignment horizontal="left" vertical="center" wrapText="1"/>
    </xf>
    <xf numFmtId="182" fontId="9" fillId="0" borderId="11" xfId="11" applyNumberFormat="1" applyFont="1" applyBorder="1" applyAlignment="1">
      <alignment horizontal="left" vertical="center"/>
    </xf>
    <xf numFmtId="0" fontId="7" fillId="0" borderId="11" xfId="22" applyFont="1" applyBorder="1" applyAlignment="1">
      <alignment horizontal="left" vertical="center" wrapText="1"/>
    </xf>
    <xf numFmtId="0" fontId="7" fillId="0" borderId="23" xfId="7" applyFont="1" applyBorder="1" applyAlignment="1">
      <alignment horizontal="left" vertical="center" wrapText="1"/>
    </xf>
    <xf numFmtId="0" fontId="7" fillId="0" borderId="23" xfId="22" applyFont="1" applyBorder="1" applyAlignment="1">
      <alignment horizontal="left" vertical="center" wrapText="1"/>
    </xf>
    <xf numFmtId="182" fontId="9" fillId="0" borderId="23" xfId="11" applyNumberFormat="1" applyFont="1" applyBorder="1" applyAlignment="1">
      <alignment horizontal="left" vertical="center"/>
    </xf>
    <xf numFmtId="181" fontId="7" fillId="5" borderId="23" xfId="0" applyNumberFormat="1" applyFont="1" applyFill="1" applyBorder="1" applyAlignment="1" applyProtection="1">
      <alignment horizontal="right" vertical="center"/>
      <protection locked="0"/>
    </xf>
    <xf numFmtId="4" fontId="7" fillId="0" borderId="24" xfId="0" applyNumberFormat="1" applyFont="1" applyBorder="1" applyAlignment="1">
      <alignment horizontal="right" vertical="center"/>
    </xf>
    <xf numFmtId="0" fontId="11" fillId="2" borderId="0" xfId="0" applyFont="1" applyFill="1">
      <alignment vertical="center"/>
    </xf>
    <xf numFmtId="179" fontId="12" fillId="2" borderId="0" xfId="15" applyNumberFormat="1" applyFont="1" applyFill="1" applyAlignment="1">
      <alignment horizontal="center" vertical="center"/>
    </xf>
    <xf numFmtId="179" fontId="12" fillId="2" borderId="0" xfId="15" applyNumberFormat="1" applyFont="1" applyFill="1" applyAlignment="1">
      <alignment horizontal="left" vertical="center"/>
    </xf>
    <xf numFmtId="179" fontId="12" fillId="2" borderId="0" xfId="15" applyNumberFormat="1" applyFont="1" applyFill="1" applyAlignment="1">
      <alignment horizontal="left" vertical="center" wrapText="1"/>
    </xf>
    <xf numFmtId="179" fontId="12" fillId="2" borderId="0" xfId="15" applyNumberFormat="1" applyFont="1" applyFill="1">
      <alignment vertical="center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>
      <alignment vertical="center"/>
    </xf>
    <xf numFmtId="0" fontId="14" fillId="2" borderId="0" xfId="18" applyFont="1" applyFill="1">
      <alignment vertical="center"/>
    </xf>
    <xf numFmtId="0" fontId="15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>
      <alignment vertical="center"/>
    </xf>
    <xf numFmtId="9" fontId="0" fillId="0" borderId="0" xfId="3" applyFont="1" applyAlignment="1">
      <alignment horizontal="left" vertical="center"/>
    </xf>
    <xf numFmtId="0" fontId="7" fillId="2" borderId="0" xfId="16" applyFont="1" applyFill="1" applyAlignment="1">
      <alignment horizontal="left" vertical="center"/>
    </xf>
    <xf numFmtId="4" fontId="10" fillId="2" borderId="0" xfId="16" applyNumberFormat="1" applyFont="1" applyFill="1">
      <alignment vertical="center"/>
    </xf>
    <xf numFmtId="0" fontId="19" fillId="0" borderId="0" xfId="14" applyFont="1" applyAlignment="1">
      <alignment horizontal="left" vertical="center"/>
    </xf>
    <xf numFmtId="179" fontId="3" fillId="2" borderId="2" xfId="13" applyNumberFormat="1" applyFont="1" applyFill="1" applyBorder="1" applyAlignment="1">
      <alignment horizontal="left"/>
    </xf>
    <xf numFmtId="0" fontId="18" fillId="6" borderId="25" xfId="28" applyFont="1" applyFill="1" applyBorder="1" applyAlignment="1">
      <alignment vertical="center" wrapText="1"/>
    </xf>
    <xf numFmtId="0" fontId="18" fillId="6" borderId="26" xfId="28" applyFont="1" applyFill="1" applyBorder="1" applyAlignment="1">
      <alignment vertical="center" wrapText="1"/>
    </xf>
    <xf numFmtId="0" fontId="7" fillId="7" borderId="16" xfId="14" applyFont="1" applyFill="1" applyBorder="1" applyAlignment="1">
      <alignment horizontal="left" vertical="center" wrapText="1"/>
    </xf>
    <xf numFmtId="0" fontId="7" fillId="0" borderId="11" xfId="14" applyFont="1" applyBorder="1" applyAlignment="1">
      <alignment horizontal="left" vertical="center" wrapText="1"/>
    </xf>
    <xf numFmtId="0" fontId="7" fillId="7" borderId="11" xfId="14" applyFont="1" applyFill="1" applyBorder="1" applyAlignment="1">
      <alignment horizontal="left" vertical="center" wrapText="1"/>
    </xf>
    <xf numFmtId="0" fontId="6" fillId="7" borderId="16" xfId="14" applyFont="1" applyFill="1" applyBorder="1" applyAlignment="1">
      <alignment horizontal="left" vertical="center" wrapText="1"/>
    </xf>
    <xf numFmtId="0" fontId="6" fillId="7" borderId="12" xfId="14" applyFont="1" applyFill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181" fontId="7" fillId="5" borderId="20" xfId="0" applyNumberFormat="1" applyFont="1" applyFill="1" applyBorder="1" applyAlignment="1" applyProtection="1">
      <alignment horizontal="right" vertical="center"/>
      <protection locked="0"/>
    </xf>
    <xf numFmtId="0" fontId="18" fillId="6" borderId="16" xfId="28" applyFont="1" applyFill="1" applyBorder="1" applyAlignment="1">
      <alignment vertical="center" wrapText="1"/>
    </xf>
    <xf numFmtId="0" fontId="18" fillId="6" borderId="12" xfId="28" applyFont="1" applyFill="1" applyBorder="1" applyAlignment="1">
      <alignment vertical="center" wrapText="1"/>
    </xf>
    <xf numFmtId="0" fontId="7" fillId="7" borderId="27" xfId="14" applyFont="1" applyFill="1" applyBorder="1" applyAlignment="1">
      <alignment horizontal="left" vertical="center" wrapText="1"/>
    </xf>
    <xf numFmtId="0" fontId="7" fillId="0" borderId="28" xfId="14" applyFont="1" applyBorder="1" applyAlignment="1">
      <alignment horizontal="left" vertical="center" wrapText="1"/>
    </xf>
    <xf numFmtId="4" fontId="7" fillId="0" borderId="28" xfId="0" applyNumberFormat="1" applyFont="1" applyBorder="1" applyAlignment="1">
      <alignment horizontal="right" vertical="center" wrapText="1"/>
    </xf>
    <xf numFmtId="181" fontId="7" fillId="5" borderId="28" xfId="0" applyNumberFormat="1" applyFont="1" applyFill="1" applyBorder="1" applyAlignment="1" applyProtection="1">
      <alignment horizontal="right" vertical="center"/>
      <protection locked="0"/>
    </xf>
    <xf numFmtId="179" fontId="5" fillId="2" borderId="29" xfId="16" applyNumberFormat="1" applyFont="1" applyFill="1" applyBorder="1" applyAlignment="1">
      <alignment horizontal="left" vertical="center"/>
    </xf>
    <xf numFmtId="179" fontId="5" fillId="2" borderId="29" xfId="16" applyNumberFormat="1" applyFont="1" applyFill="1" applyBorder="1" applyAlignment="1">
      <alignment horizontal="center" vertical="center"/>
    </xf>
    <xf numFmtId="179" fontId="5" fillId="2" borderId="30" xfId="16" applyNumberFormat="1" applyFont="1" applyFill="1" applyBorder="1" applyAlignment="1">
      <alignment horizontal="left" vertical="center"/>
    </xf>
    <xf numFmtId="179" fontId="5" fillId="0" borderId="30" xfId="16" applyNumberFormat="1" applyFont="1" applyBorder="1" applyAlignment="1">
      <alignment horizontal="left" vertical="center"/>
    </xf>
    <xf numFmtId="9" fontId="5" fillId="5" borderId="30" xfId="3" applyFont="1" applyFill="1" applyBorder="1" applyAlignment="1" applyProtection="1">
      <alignment horizontal="center" vertical="center"/>
      <protection locked="0"/>
    </xf>
    <xf numFmtId="179" fontId="5" fillId="2" borderId="30" xfId="16" applyNumberFormat="1" applyFont="1" applyFill="1" applyBorder="1" applyAlignment="1">
      <alignment horizontal="center" vertical="center"/>
    </xf>
    <xf numFmtId="179" fontId="5" fillId="2" borderId="31" xfId="16" applyNumberFormat="1" applyFont="1" applyFill="1" applyBorder="1" applyAlignment="1">
      <alignment horizontal="left" vertical="center"/>
    </xf>
    <xf numFmtId="179" fontId="5" fillId="2" borderId="31" xfId="16" applyNumberFormat="1" applyFont="1" applyFill="1" applyBorder="1" applyAlignment="1">
      <alignment horizontal="center" vertical="center"/>
    </xf>
    <xf numFmtId="0" fontId="20" fillId="2" borderId="0" xfId="14" applyFont="1" applyFill="1" applyAlignment="1">
      <alignment horizontal="left" vertical="center" wrapText="1"/>
    </xf>
    <xf numFmtId="183" fontId="21" fillId="2" borderId="0" xfId="30" applyNumberFormat="1" applyFont="1" applyFill="1" applyAlignment="1">
      <alignment horizontal="left" vertical="center"/>
    </xf>
    <xf numFmtId="183" fontId="21" fillId="2" borderId="33" xfId="30" applyNumberFormat="1" applyFont="1" applyFill="1" applyBorder="1" applyAlignment="1">
      <alignment horizontal="left" vertical="center"/>
    </xf>
    <xf numFmtId="0" fontId="21" fillId="7" borderId="34" xfId="14" applyFont="1" applyFill="1" applyBorder="1" applyAlignment="1">
      <alignment horizontal="left" vertical="center"/>
    </xf>
    <xf numFmtId="0" fontId="21" fillId="2" borderId="0" xfId="14" applyFont="1" applyFill="1" applyAlignment="1">
      <alignment horizontal="left" vertical="center" wrapText="1"/>
    </xf>
    <xf numFmtId="0" fontId="7" fillId="0" borderId="0" xfId="14" applyFont="1" applyAlignment="1">
      <alignment horizontal="left" vertical="center"/>
    </xf>
    <xf numFmtId="9" fontId="19" fillId="0" borderId="0" xfId="3" applyFont="1" applyAlignment="1">
      <alignment horizontal="left" vertical="center"/>
    </xf>
    <xf numFmtId="184" fontId="7" fillId="5" borderId="11" xfId="30" applyNumberFormat="1" applyFont="1" applyFill="1" applyBorder="1" applyAlignment="1" applyProtection="1">
      <alignment horizontal="left" vertical="center"/>
      <protection locked="0"/>
    </xf>
    <xf numFmtId="0" fontId="19" fillId="5" borderId="0" xfId="14" applyFont="1" applyFill="1" applyAlignment="1" applyProtection="1">
      <alignment horizontal="left" vertical="center"/>
      <protection locked="0"/>
    </xf>
    <xf numFmtId="184" fontId="7" fillId="5" borderId="20" xfId="30" applyNumberFormat="1" applyFont="1" applyFill="1" applyBorder="1" applyAlignment="1" applyProtection="1">
      <alignment horizontal="left" vertical="center"/>
      <protection locked="0"/>
    </xf>
    <xf numFmtId="0" fontId="7" fillId="5" borderId="0" xfId="14" applyFont="1" applyFill="1" applyAlignment="1" applyProtection="1">
      <alignment horizontal="left" vertical="center"/>
      <protection locked="0"/>
    </xf>
    <xf numFmtId="0" fontId="7" fillId="5" borderId="0" xfId="14" applyFont="1" applyFill="1" applyAlignment="1" applyProtection="1">
      <alignment horizontal="left" vertical="center" wrapText="1"/>
      <protection locked="0"/>
    </xf>
    <xf numFmtId="184" fontId="7" fillId="5" borderId="28" xfId="30" applyNumberFormat="1" applyFont="1" applyFill="1" applyBorder="1" applyAlignment="1" applyProtection="1">
      <alignment horizontal="left" vertical="center"/>
      <protection locked="0"/>
    </xf>
    <xf numFmtId="4" fontId="7" fillId="0" borderId="37" xfId="0" applyNumberFormat="1" applyFont="1" applyBorder="1" applyAlignment="1">
      <alignment horizontal="right" vertical="center"/>
    </xf>
    <xf numFmtId="179" fontId="5" fillId="2" borderId="29" xfId="16" applyNumberFormat="1" applyFont="1" applyFill="1" applyBorder="1" applyAlignment="1">
      <alignment horizontal="right" vertical="center" wrapText="1"/>
    </xf>
    <xf numFmtId="9" fontId="10" fillId="2" borderId="0" xfId="3" applyFont="1" applyFill="1" applyAlignment="1">
      <alignment vertical="center"/>
    </xf>
    <xf numFmtId="179" fontId="5" fillId="2" borderId="30" xfId="16" applyNumberFormat="1" applyFont="1" applyFill="1" applyBorder="1" applyAlignment="1">
      <alignment horizontal="right" vertical="center" wrapText="1"/>
    </xf>
    <xf numFmtId="179" fontId="5" fillId="2" borderId="31" xfId="16" applyNumberFormat="1" applyFont="1" applyFill="1" applyBorder="1" applyAlignment="1">
      <alignment horizontal="right" vertical="center" wrapText="1"/>
    </xf>
    <xf numFmtId="183" fontId="21" fillId="2" borderId="38" xfId="30" applyNumberFormat="1" applyFont="1" applyFill="1" applyBorder="1" applyAlignment="1">
      <alignment horizontal="left" vertical="center"/>
    </xf>
    <xf numFmtId="183" fontId="21" fillId="2" borderId="39" xfId="30" applyNumberFormat="1" applyFont="1" applyFill="1" applyBorder="1" applyAlignment="1">
      <alignment horizontal="left" vertical="center"/>
    </xf>
    <xf numFmtId="183" fontId="21" fillId="2" borderId="0" xfId="30" applyNumberFormat="1" applyFont="1" applyFill="1" applyAlignment="1">
      <alignment horizontal="left" vertical="center" wrapText="1"/>
    </xf>
    <xf numFmtId="183" fontId="21" fillId="2" borderId="39" xfId="30" applyNumberFormat="1" applyFont="1" applyFill="1" applyBorder="1" applyAlignment="1">
      <alignment horizontal="left" vertical="center" wrapText="1"/>
    </xf>
    <xf numFmtId="0" fontId="19" fillId="0" borderId="0" xfId="14" applyFont="1" applyAlignment="1">
      <alignment horizontal="left" vertical="center" wrapText="1"/>
    </xf>
    <xf numFmtId="183" fontId="21" fillId="2" borderId="36" xfId="30" applyNumberFormat="1" applyFont="1" applyFill="1" applyBorder="1" applyAlignment="1">
      <alignment horizontal="left" vertical="center"/>
    </xf>
    <xf numFmtId="183" fontId="21" fillId="2" borderId="40" xfId="30" applyNumberFormat="1" applyFont="1" applyFill="1" applyBorder="1" applyAlignment="1">
      <alignment horizontal="left" vertical="center"/>
    </xf>
    <xf numFmtId="4" fontId="19" fillId="0" borderId="0" xfId="14" applyNumberFormat="1" applyFont="1" applyAlignment="1">
      <alignment horizontal="left" vertical="center"/>
    </xf>
    <xf numFmtId="0" fontId="41" fillId="2" borderId="0" xfId="14" applyFill="1" applyAlignment="1">
      <alignment horizontal="left" vertical="center"/>
    </xf>
    <xf numFmtId="0" fontId="22" fillId="0" borderId="0" xfId="14" applyFont="1" applyAlignment="1">
      <alignment horizontal="left" vertical="center"/>
    </xf>
    <xf numFmtId="0" fontId="41" fillId="0" borderId="0" xfId="14" applyAlignment="1">
      <alignment horizontal="left" vertical="center" wrapText="1"/>
    </xf>
    <xf numFmtId="179" fontId="4" fillId="2" borderId="2" xfId="13" applyNumberFormat="1" applyFont="1" applyFill="1" applyBorder="1" applyAlignment="1">
      <alignment horizontal="left"/>
    </xf>
    <xf numFmtId="0" fontId="6" fillId="2" borderId="0" xfId="16" applyFont="1" applyFill="1">
      <alignment vertical="center"/>
    </xf>
    <xf numFmtId="0" fontId="41" fillId="0" borderId="0" xfId="14" applyAlignment="1" applyProtection="1">
      <alignment horizontal="left" vertical="center"/>
      <protection locked="0"/>
    </xf>
    <xf numFmtId="0" fontId="7" fillId="0" borderId="16" xfId="19" applyFont="1" applyBorder="1" applyAlignment="1">
      <alignment horizontal="left" vertical="center"/>
    </xf>
    <xf numFmtId="185" fontId="7" fillId="0" borderId="11" xfId="13" applyNumberFormat="1" applyFont="1" applyBorder="1" applyAlignment="1">
      <alignment horizontal="left" vertical="center"/>
    </xf>
    <xf numFmtId="179" fontId="7" fillId="0" borderId="11" xfId="13" applyNumberFormat="1" applyFont="1" applyBorder="1" applyAlignment="1">
      <alignment horizontal="left" vertical="center"/>
    </xf>
    <xf numFmtId="176" fontId="7" fillId="0" borderId="11" xfId="11" applyNumberFormat="1" applyFont="1" applyBorder="1" applyAlignment="1">
      <alignment horizontal="left" vertical="center"/>
    </xf>
    <xf numFmtId="2" fontId="41" fillId="5" borderId="0" xfId="14" applyNumberFormat="1" applyFill="1" applyAlignment="1" applyProtection="1">
      <alignment horizontal="left" vertical="center"/>
      <protection locked="0"/>
    </xf>
    <xf numFmtId="0" fontId="7" fillId="0" borderId="16" xfId="19" applyFont="1" applyBorder="1" applyAlignment="1">
      <alignment horizontal="left" vertical="center" wrapText="1"/>
    </xf>
    <xf numFmtId="0" fontId="9" fillId="0" borderId="11" xfId="19" applyFont="1" applyBorder="1" applyAlignment="1">
      <alignment horizontal="left" vertical="center"/>
    </xf>
    <xf numFmtId="0" fontId="7" fillId="0" borderId="11" xfId="19" applyFont="1" applyBorder="1" applyAlignment="1">
      <alignment horizontal="left" vertical="center"/>
    </xf>
    <xf numFmtId="0" fontId="18" fillId="6" borderId="42" xfId="28" applyFont="1" applyFill="1" applyBorder="1" applyAlignment="1">
      <alignment vertical="center" wrapText="1"/>
    </xf>
    <xf numFmtId="0" fontId="7" fillId="0" borderId="11" xfId="19" applyFont="1" applyBorder="1" applyAlignment="1">
      <alignment horizontal="left" vertical="center" wrapText="1"/>
    </xf>
    <xf numFmtId="0" fontId="19" fillId="0" borderId="11" xfId="14" applyFont="1" applyBorder="1" applyAlignment="1">
      <alignment horizontal="left" vertical="center"/>
    </xf>
    <xf numFmtId="0" fontId="9" fillId="0" borderId="11" xfId="19" applyFont="1" applyBorder="1" applyAlignment="1">
      <alignment horizontal="left" vertical="center" wrapText="1"/>
    </xf>
    <xf numFmtId="0" fontId="19" fillId="0" borderId="11" xfId="14" applyFont="1" applyBorder="1" applyAlignment="1">
      <alignment horizontal="left" vertical="center" wrapText="1"/>
    </xf>
    <xf numFmtId="185" fontId="7" fillId="0" borderId="11" xfId="13" applyNumberFormat="1" applyFont="1" applyBorder="1" applyAlignment="1">
      <alignment horizontal="left" vertical="center" wrapText="1"/>
    </xf>
    <xf numFmtId="184" fontId="7" fillId="0" borderId="11" xfId="12" applyNumberFormat="1" applyFont="1" applyBorder="1" applyAlignment="1">
      <alignment horizontal="left" vertical="center"/>
    </xf>
    <xf numFmtId="9" fontId="0" fillId="2" borderId="0" xfId="3" applyFont="1" applyFill="1" applyAlignment="1">
      <alignment horizontal="left" vertical="center"/>
    </xf>
    <xf numFmtId="0" fontId="7" fillId="0" borderId="11" xfId="4" applyFont="1" applyBorder="1" applyAlignment="1">
      <alignment horizontal="left" vertical="center"/>
    </xf>
    <xf numFmtId="178" fontId="7" fillId="0" borderId="11" xfId="4" applyNumberFormat="1" applyFont="1" applyBorder="1" applyAlignment="1">
      <alignment horizontal="left" vertical="center"/>
    </xf>
    <xf numFmtId="0" fontId="7" fillId="0" borderId="23" xfId="4" applyFont="1" applyBorder="1" applyAlignment="1">
      <alignment horizontal="left" vertical="center"/>
    </xf>
    <xf numFmtId="179" fontId="7" fillId="0" borderId="23" xfId="13" applyNumberFormat="1" applyFont="1" applyBorder="1" applyAlignment="1">
      <alignment horizontal="left" vertical="center"/>
    </xf>
    <xf numFmtId="178" fontId="7" fillId="0" borderId="23" xfId="4" applyNumberFormat="1" applyFont="1" applyBorder="1" applyAlignment="1">
      <alignment horizontal="left" vertical="center"/>
    </xf>
    <xf numFmtId="4" fontId="7" fillId="0" borderId="23" xfId="0" applyNumberFormat="1" applyFont="1" applyBorder="1" applyAlignment="1">
      <alignment horizontal="right" vertical="center" wrapText="1"/>
    </xf>
    <xf numFmtId="0" fontId="22" fillId="2" borderId="0" xfId="14" applyFont="1" applyFill="1" applyAlignment="1">
      <alignment horizontal="left" vertical="center"/>
    </xf>
    <xf numFmtId="0" fontId="41" fillId="2" borderId="0" xfId="14" applyFill="1" applyAlignment="1">
      <alignment horizontal="left" vertical="center" wrapText="1"/>
    </xf>
    <xf numFmtId="179" fontId="7" fillId="2" borderId="0" xfId="21" applyNumberFormat="1" applyFont="1" applyFill="1" applyAlignment="1">
      <alignment horizontal="left" vertical="center" wrapText="1"/>
    </xf>
    <xf numFmtId="179" fontId="7" fillId="2" borderId="0" xfId="29" applyNumberFormat="1" applyFont="1" applyFill="1" applyAlignment="1">
      <alignment horizontal="left" vertical="center" wrapText="1"/>
    </xf>
    <xf numFmtId="0" fontId="7" fillId="2" borderId="0" xfId="18" applyFont="1" applyFill="1" applyAlignment="1">
      <alignment horizontal="left" vertical="center" wrapText="1"/>
    </xf>
    <xf numFmtId="4" fontId="7" fillId="2" borderId="0" xfId="18" applyNumberFormat="1" applyFont="1" applyFill="1" applyAlignment="1">
      <alignment horizontal="left" vertical="center" wrapText="1"/>
    </xf>
    <xf numFmtId="0" fontId="7" fillId="0" borderId="0" xfId="16" applyFont="1">
      <alignment vertical="center"/>
    </xf>
    <xf numFmtId="0" fontId="18" fillId="6" borderId="41" xfId="28" applyFont="1" applyFill="1" applyBorder="1" applyAlignment="1">
      <alignment vertical="center" wrapText="1"/>
    </xf>
    <xf numFmtId="0" fontId="7" fillId="2" borderId="11" xfId="11" applyFont="1" applyFill="1" applyBorder="1" applyAlignment="1">
      <alignment horizontal="left" vertical="center" wrapText="1"/>
    </xf>
    <xf numFmtId="186" fontId="7" fillId="0" borderId="11" xfId="20" applyNumberFormat="1" applyFont="1" applyBorder="1" applyAlignment="1">
      <alignment horizontal="left" vertical="center" wrapText="1"/>
    </xf>
    <xf numFmtId="0" fontId="7" fillId="0" borderId="11" xfId="28" applyFont="1" applyBorder="1" applyAlignment="1">
      <alignment horizontal="left" vertical="center" wrapText="1"/>
    </xf>
    <xf numFmtId="179" fontId="7" fillId="5" borderId="0" xfId="21" applyNumberFormat="1" applyFont="1" applyFill="1" applyAlignment="1" applyProtection="1">
      <alignment horizontal="left" vertical="center" wrapText="1"/>
      <protection locked="0"/>
    </xf>
    <xf numFmtId="186" fontId="7" fillId="0" borderId="11" xfId="5" applyNumberFormat="1" applyFont="1" applyBorder="1" applyAlignment="1">
      <alignment horizontal="left" vertical="center" wrapText="1"/>
    </xf>
    <xf numFmtId="179" fontId="7" fillId="5" borderId="0" xfId="29" applyNumberFormat="1" applyFont="1" applyFill="1" applyAlignment="1" applyProtection="1">
      <alignment horizontal="left" vertical="center" wrapText="1"/>
      <protection locked="0"/>
    </xf>
    <xf numFmtId="0" fontId="7" fillId="5" borderId="0" xfId="18" applyFont="1" applyFill="1" applyAlignment="1" applyProtection="1">
      <alignment horizontal="left" vertical="center" wrapText="1"/>
      <protection locked="0"/>
    </xf>
    <xf numFmtId="3" fontId="7" fillId="0" borderId="11" xfId="19" applyNumberFormat="1" applyFont="1" applyBorder="1" applyAlignment="1">
      <alignment horizontal="left" vertical="center" wrapText="1"/>
    </xf>
    <xf numFmtId="185" fontId="7" fillId="5" borderId="0" xfId="21" applyNumberFormat="1" applyFont="1" applyFill="1" applyAlignment="1" applyProtection="1">
      <alignment horizontal="left" vertical="center" wrapText="1"/>
      <protection locked="0"/>
    </xf>
    <xf numFmtId="0" fontId="7" fillId="0" borderId="11" xfId="11" applyFont="1" applyBorder="1" applyAlignment="1">
      <alignment horizontal="left" vertical="center" wrapText="1"/>
    </xf>
    <xf numFmtId="0" fontId="9" fillId="2" borderId="11" xfId="11" applyFont="1" applyFill="1" applyBorder="1" applyAlignment="1">
      <alignment horizontal="left" vertical="center" wrapText="1"/>
    </xf>
    <xf numFmtId="0" fontId="19" fillId="2" borderId="11" xfId="11" applyFont="1" applyFill="1" applyBorder="1" applyAlignment="1">
      <alignment horizontal="left" vertical="center" wrapText="1"/>
    </xf>
    <xf numFmtId="4" fontId="7" fillId="2" borderId="0" xfId="21" applyNumberFormat="1" applyFont="1" applyFill="1" applyAlignment="1">
      <alignment horizontal="left" vertical="center" wrapText="1"/>
    </xf>
    <xf numFmtId="0" fontId="19" fillId="2" borderId="11" xfId="28" applyFont="1" applyFill="1" applyBorder="1" applyAlignment="1">
      <alignment horizontal="left" wrapText="1"/>
    </xf>
    <xf numFmtId="0" fontId="9" fillId="2" borderId="11" xfId="19" applyFont="1" applyFill="1" applyBorder="1" applyAlignment="1">
      <alignment horizontal="left" vertical="center" wrapText="1"/>
    </xf>
    <xf numFmtId="0" fontId="19" fillId="2" borderId="11" xfId="19" applyFont="1" applyFill="1" applyBorder="1" applyAlignment="1">
      <alignment horizontal="left" vertical="center" wrapText="1"/>
    </xf>
    <xf numFmtId="0" fontId="19" fillId="2" borderId="11" xfId="23" applyFont="1" applyFill="1" applyBorder="1" applyAlignment="1">
      <alignment horizontal="left" vertical="center" wrapText="1"/>
    </xf>
    <xf numFmtId="186" fontId="7" fillId="2" borderId="11" xfId="20" applyNumberFormat="1" applyFont="1" applyFill="1" applyBorder="1" applyAlignment="1">
      <alignment horizontal="left" vertical="center" wrapText="1"/>
    </xf>
    <xf numFmtId="4" fontId="7" fillId="2" borderId="11" xfId="19" applyNumberFormat="1" applyFont="1" applyFill="1" applyBorder="1" applyAlignment="1">
      <alignment horizontal="left" vertical="center" wrapText="1"/>
    </xf>
    <xf numFmtId="177" fontId="7" fillId="2" borderId="11" xfId="11" applyNumberFormat="1" applyFont="1" applyFill="1" applyBorder="1" applyAlignment="1">
      <alignment horizontal="left" vertical="center" wrapText="1"/>
    </xf>
    <xf numFmtId="0" fontId="7" fillId="2" borderId="11" xfId="19" applyFont="1" applyFill="1" applyBorder="1" applyAlignment="1">
      <alignment horizontal="left" vertical="center" wrapText="1"/>
    </xf>
    <xf numFmtId="4" fontId="7" fillId="0" borderId="11" xfId="19" applyNumberFormat="1" applyFont="1" applyBorder="1" applyAlignment="1">
      <alignment horizontal="left" vertical="center" wrapText="1"/>
    </xf>
    <xf numFmtId="0" fontId="7" fillId="2" borderId="11" xfId="23" applyFont="1" applyFill="1" applyBorder="1" applyAlignment="1">
      <alignment horizontal="left" vertical="center" wrapText="1"/>
    </xf>
    <xf numFmtId="187" fontId="7" fillId="2" borderId="11" xfId="28" applyNumberFormat="1" applyFont="1" applyFill="1" applyBorder="1" applyAlignment="1">
      <alignment horizontal="left" wrapText="1"/>
    </xf>
    <xf numFmtId="0" fontId="7" fillId="2" borderId="22" xfId="11" applyFont="1" applyFill="1" applyBorder="1" applyAlignment="1">
      <alignment horizontal="left" vertical="center" wrapText="1"/>
    </xf>
    <xf numFmtId="0" fontId="7" fillId="2" borderId="23" xfId="11" applyFont="1" applyFill="1" applyBorder="1" applyAlignment="1">
      <alignment horizontal="left" vertical="center" wrapText="1"/>
    </xf>
    <xf numFmtId="0" fontId="7" fillId="0" borderId="23" xfId="28" applyFont="1" applyBorder="1" applyAlignment="1">
      <alignment horizontal="left" vertical="center" wrapText="1"/>
    </xf>
    <xf numFmtId="4" fontId="7" fillId="2" borderId="0" xfId="16" applyNumberFormat="1" applyFont="1" applyFill="1" applyAlignment="1">
      <alignment horizontal="left" vertical="center"/>
    </xf>
    <xf numFmtId="179" fontId="7" fillId="2" borderId="0" xfId="16" applyNumberFormat="1" applyFont="1" applyFill="1" applyAlignment="1">
      <alignment horizontal="left" vertical="center"/>
    </xf>
    <xf numFmtId="179" fontId="3" fillId="2" borderId="4" xfId="13" applyNumberFormat="1" applyFont="1" applyFill="1" applyBorder="1" applyAlignment="1">
      <alignment horizontal="left"/>
    </xf>
    <xf numFmtId="179" fontId="4" fillId="2" borderId="4" xfId="13" applyNumberFormat="1" applyFont="1" applyFill="1" applyBorder="1" applyAlignment="1">
      <alignment horizontal="left" vertical="center"/>
    </xf>
    <xf numFmtId="0" fontId="7" fillId="0" borderId="43" xfId="32" applyFont="1" applyBorder="1" applyAlignment="1">
      <alignment horizontal="left" vertical="center" wrapText="1"/>
    </xf>
    <xf numFmtId="0" fontId="7" fillId="0" borderId="26" xfId="32" applyFont="1" applyBorder="1" applyAlignment="1">
      <alignment horizontal="left" vertical="center" wrapText="1"/>
    </xf>
    <xf numFmtId="0" fontId="7" fillId="0" borderId="3" xfId="16" applyFont="1" applyBorder="1">
      <alignment vertical="center"/>
    </xf>
    <xf numFmtId="181" fontId="7" fillId="5" borderId="44" xfId="0" applyNumberFormat="1" applyFont="1" applyFill="1" applyBorder="1" applyAlignment="1" applyProtection="1">
      <alignment horizontal="right" vertical="center"/>
      <protection locked="0"/>
    </xf>
    <xf numFmtId="4" fontId="7" fillId="0" borderId="45" xfId="0" applyNumberFormat="1" applyFont="1" applyBorder="1" applyAlignment="1">
      <alignment horizontal="right" vertical="center"/>
    </xf>
    <xf numFmtId="0" fontId="7" fillId="0" borderId="16" xfId="32" applyFont="1" applyBorder="1" applyAlignment="1">
      <alignment horizontal="left" vertical="center" wrapText="1"/>
    </xf>
    <xf numFmtId="0" fontId="7" fillId="0" borderId="12" xfId="32" applyFont="1" applyBorder="1" applyAlignment="1">
      <alignment horizontal="left" vertical="center" wrapText="1"/>
    </xf>
    <xf numFmtId="181" fontId="7" fillId="5" borderId="46" xfId="0" applyNumberFormat="1" applyFont="1" applyFill="1" applyBorder="1" applyAlignment="1" applyProtection="1">
      <alignment horizontal="right" vertical="center"/>
      <protection locked="0"/>
    </xf>
    <xf numFmtId="0" fontId="7" fillId="0" borderId="3" xfId="16" applyFont="1" applyBorder="1" applyAlignment="1">
      <alignment horizontal="right" vertical="center"/>
    </xf>
    <xf numFmtId="0" fontId="7" fillId="5" borderId="0" xfId="16" applyFont="1" applyFill="1" applyAlignment="1" applyProtection="1">
      <alignment horizontal="left" vertical="center"/>
      <protection locked="0"/>
    </xf>
    <xf numFmtId="0" fontId="24" fillId="0" borderId="11" xfId="0" applyFont="1" applyBorder="1" applyAlignment="1">
      <alignment horizontal="left" vertical="center" wrapText="1"/>
    </xf>
    <xf numFmtId="2" fontId="7" fillId="0" borderId="3" xfId="16" applyNumberFormat="1" applyFont="1" applyBorder="1" applyAlignment="1">
      <alignment horizontal="right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1" xfId="16" applyFont="1" applyBorder="1" applyAlignment="1">
      <alignment horizontal="left" vertical="center"/>
    </xf>
    <xf numFmtId="0" fontId="6" fillId="5" borderId="0" xfId="16" applyFont="1" applyFill="1" applyAlignment="1" applyProtection="1">
      <alignment horizontal="left" vertical="center"/>
      <protection locked="0"/>
    </xf>
    <xf numFmtId="0" fontId="7" fillId="2" borderId="23" xfId="0" applyFont="1" applyFill="1" applyBorder="1" applyAlignment="1">
      <alignment horizontal="left" vertical="center" wrapText="1"/>
    </xf>
    <xf numFmtId="0" fontId="7" fillId="0" borderId="47" xfId="32" applyFont="1" applyBorder="1" applyAlignment="1">
      <alignment horizontal="left" vertical="center" wrapText="1"/>
    </xf>
    <xf numFmtId="181" fontId="7" fillId="5" borderId="48" xfId="0" applyNumberFormat="1" applyFont="1" applyFill="1" applyBorder="1" applyAlignment="1" applyProtection="1">
      <alignment horizontal="right" vertical="center"/>
      <protection locked="0"/>
    </xf>
    <xf numFmtId="179" fontId="5" fillId="2" borderId="49" xfId="16" applyNumberFormat="1" applyFont="1" applyFill="1" applyBorder="1" applyAlignment="1">
      <alignment horizontal="left" vertical="center" wrapText="1"/>
    </xf>
    <xf numFmtId="0" fontId="7" fillId="2" borderId="0" xfId="16" applyFont="1" applyFill="1" applyAlignment="1">
      <alignment horizontal="right" vertical="center"/>
    </xf>
    <xf numFmtId="9" fontId="7" fillId="2" borderId="0" xfId="3" applyFont="1" applyFill="1" applyAlignment="1">
      <alignment horizontal="left" vertical="center"/>
    </xf>
    <xf numFmtId="0" fontId="7" fillId="2" borderId="0" xfId="0" applyFont="1" applyFill="1" applyAlignment="1"/>
    <xf numFmtId="0" fontId="7" fillId="0" borderId="0" xfId="0" applyFont="1" applyAlignment="1"/>
    <xf numFmtId="0" fontId="10" fillId="0" borderId="0" xfId="16" applyFont="1">
      <alignment vertical="center"/>
    </xf>
    <xf numFmtId="0" fontId="7" fillId="0" borderId="0" xfId="16" applyFont="1" applyAlignment="1">
      <alignment horizontal="center" vertical="center"/>
    </xf>
    <xf numFmtId="0" fontId="7" fillId="0" borderId="0" xfId="16" applyFont="1" applyAlignment="1">
      <alignment horizontal="left" vertical="center"/>
    </xf>
    <xf numFmtId="179" fontId="3" fillId="0" borderId="4" xfId="13" applyNumberFormat="1" applyFont="1" applyBorder="1"/>
    <xf numFmtId="179" fontId="3" fillId="0" borderId="2" xfId="13" applyNumberFormat="1" applyFont="1" applyBorder="1"/>
    <xf numFmtId="179" fontId="4" fillId="0" borderId="4" xfId="13" applyNumberFormat="1" applyFont="1" applyBorder="1" applyAlignment="1">
      <alignment vertical="center"/>
    </xf>
    <xf numFmtId="179" fontId="4" fillId="0" borderId="2" xfId="13" applyNumberFormat="1" applyFont="1" applyBorder="1" applyAlignment="1">
      <alignment vertical="center"/>
    </xf>
    <xf numFmtId="0" fontId="7" fillId="0" borderId="43" xfId="0" applyFont="1" applyBorder="1" applyAlignment="1">
      <alignment horizontal="left" vertical="center" wrapText="1"/>
    </xf>
    <xf numFmtId="0" fontId="7" fillId="0" borderId="43" xfId="0" applyFont="1" applyBorder="1" applyAlignment="1">
      <alignment vertical="center" wrapText="1"/>
    </xf>
    <xf numFmtId="4" fontId="7" fillId="0" borderId="43" xfId="0" applyNumberFormat="1" applyFont="1" applyBorder="1" applyAlignment="1">
      <alignment horizontal="right" vertical="center" wrapText="1"/>
    </xf>
    <xf numFmtId="181" fontId="7" fillId="5" borderId="43" xfId="0" applyNumberFormat="1" applyFont="1" applyFill="1" applyBorder="1" applyAlignment="1" applyProtection="1">
      <alignment horizontal="right" vertical="center"/>
      <protection locked="0"/>
    </xf>
    <xf numFmtId="0" fontId="7" fillId="0" borderId="11" xfId="0" applyFont="1" applyBorder="1" applyAlignment="1">
      <alignment vertical="center" wrapText="1"/>
    </xf>
    <xf numFmtId="4" fontId="7" fillId="0" borderId="17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vertical="center" wrapText="1"/>
    </xf>
    <xf numFmtId="2" fontId="7" fillId="0" borderId="3" xfId="0" applyNumberFormat="1" applyFont="1" applyBorder="1" applyAlignment="1">
      <alignment horizontal="right"/>
    </xf>
    <xf numFmtId="43" fontId="7" fillId="0" borderId="11" xfId="1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43" fontId="7" fillId="0" borderId="11" xfId="1" applyFont="1" applyBorder="1" applyAlignment="1">
      <alignment horizontal="left" vertical="center" wrapText="1"/>
    </xf>
    <xf numFmtId="177" fontId="7" fillId="0" borderId="11" xfId="0" applyNumberFormat="1" applyFont="1" applyBorder="1" applyAlignment="1">
      <alignment horizontal="left" vertical="center" wrapText="1"/>
    </xf>
    <xf numFmtId="0" fontId="6" fillId="0" borderId="0" xfId="16" applyFont="1" applyAlignment="1">
      <alignment horizontal="left" vertical="center"/>
    </xf>
    <xf numFmtId="0" fontId="7" fillId="5" borderId="0" xfId="0" applyFont="1" applyFill="1" applyAlignment="1" applyProtection="1">
      <alignment horizontal="left"/>
      <protection locked="0"/>
    </xf>
    <xf numFmtId="9" fontId="7" fillId="2" borderId="0" xfId="3" applyFont="1" applyFill="1"/>
    <xf numFmtId="4" fontId="7" fillId="2" borderId="0" xfId="0" applyNumberFormat="1" applyFont="1" applyFill="1" applyAlignment="1"/>
    <xf numFmtId="2" fontId="7" fillId="5" borderId="0" xfId="0" applyNumberFormat="1" applyFont="1" applyFill="1" applyAlignment="1" applyProtection="1">
      <alignment horizontal="left"/>
      <protection locked="0"/>
    </xf>
    <xf numFmtId="9" fontId="7" fillId="0" borderId="0" xfId="3" applyFont="1"/>
    <xf numFmtId="0" fontId="7" fillId="0" borderId="23" xfId="0" applyFont="1" applyBorder="1" applyAlignment="1">
      <alignment horizontal="left" vertical="center" wrapText="1"/>
    </xf>
    <xf numFmtId="0" fontId="7" fillId="0" borderId="47" xfId="0" applyFont="1" applyBorder="1" applyAlignment="1">
      <alignment vertical="center" wrapText="1"/>
    </xf>
    <xf numFmtId="179" fontId="5" fillId="0" borderId="7" xfId="16" applyNumberFormat="1" applyFont="1" applyBorder="1" applyAlignment="1">
      <alignment horizontal="left" vertical="center"/>
    </xf>
    <xf numFmtId="179" fontId="5" fillId="0" borderId="7" xfId="16" applyNumberFormat="1" applyFont="1" applyBorder="1" applyAlignment="1">
      <alignment horizontal="center" vertical="center"/>
    </xf>
    <xf numFmtId="179" fontId="5" fillId="0" borderId="7" xfId="16" applyNumberFormat="1" applyFont="1" applyBorder="1" applyAlignment="1">
      <alignment horizontal="left" vertical="center" wrapText="1"/>
    </xf>
    <xf numFmtId="179" fontId="5" fillId="0" borderId="49" xfId="16" applyNumberFormat="1" applyFont="1" applyBorder="1" applyAlignment="1">
      <alignment horizontal="left" vertical="center" wrapText="1"/>
    </xf>
    <xf numFmtId="179" fontId="5" fillId="0" borderId="7" xfId="16" applyNumberFormat="1" applyFont="1" applyBorder="1">
      <alignment vertical="center"/>
    </xf>
    <xf numFmtId="0" fontId="10" fillId="0" borderId="0" xfId="16" applyFont="1" applyAlignment="1">
      <alignment horizontal="left" vertical="center"/>
    </xf>
    <xf numFmtId="4" fontId="10" fillId="0" borderId="0" xfId="16" applyNumberFormat="1" applyFont="1">
      <alignment vertical="center"/>
    </xf>
    <xf numFmtId="179" fontId="25" fillId="0" borderId="0" xfId="0" applyNumberFormat="1" applyFont="1">
      <alignment vertical="center"/>
    </xf>
    <xf numFmtId="0" fontId="19" fillId="0" borderId="0" xfId="0" applyFont="1">
      <alignment vertical="center"/>
    </xf>
    <xf numFmtId="179" fontId="7" fillId="0" borderId="0" xfId="0" applyNumberFormat="1" applyFont="1">
      <alignment vertical="center"/>
    </xf>
    <xf numFmtId="179" fontId="25" fillId="0" borderId="0" xfId="0" applyNumberFormat="1" applyFont="1" applyProtection="1">
      <alignment vertical="center"/>
      <protection locked="0"/>
    </xf>
    <xf numFmtId="0" fontId="26" fillId="0" borderId="0" xfId="0" applyFont="1">
      <alignment vertical="center"/>
    </xf>
    <xf numFmtId="10" fontId="26" fillId="0" borderId="0" xfId="0" applyNumberFormat="1" applyFont="1">
      <alignment vertical="center"/>
    </xf>
    <xf numFmtId="10" fontId="25" fillId="0" borderId="0" xfId="0" applyNumberFormat="1" applyFont="1">
      <alignment vertical="center"/>
    </xf>
    <xf numFmtId="0" fontId="28" fillId="0" borderId="0" xfId="0" applyFont="1">
      <alignment vertical="center"/>
    </xf>
    <xf numFmtId="0" fontId="28" fillId="5" borderId="0" xfId="0" applyFont="1" applyFill="1" applyAlignment="1" applyProtection="1">
      <alignment vertical="center" wrapText="1"/>
      <protection locked="0"/>
    </xf>
    <xf numFmtId="0" fontId="28" fillId="0" borderId="0" xfId="0" applyFont="1" applyAlignment="1">
      <alignment vertical="center" wrapText="1"/>
    </xf>
    <xf numFmtId="10" fontId="19" fillId="0" borderId="0" xfId="0" applyNumberFormat="1" applyFont="1">
      <alignment vertical="center"/>
    </xf>
    <xf numFmtId="58" fontId="28" fillId="5" borderId="0" xfId="0" applyNumberFormat="1" applyFont="1" applyFill="1" applyProtection="1">
      <alignment vertical="center"/>
      <protection locked="0"/>
    </xf>
    <xf numFmtId="0" fontId="28" fillId="5" borderId="0" xfId="0" applyFont="1" applyFill="1" applyProtection="1">
      <alignment vertical="center"/>
      <protection locked="0"/>
    </xf>
    <xf numFmtId="0" fontId="29" fillId="5" borderId="0" xfId="2" applyFill="1" applyProtection="1">
      <alignment vertical="center"/>
      <protection locked="0"/>
    </xf>
    <xf numFmtId="179" fontId="18" fillId="0" borderId="0" xfId="0" applyNumberFormat="1" applyFont="1">
      <alignment vertical="center"/>
    </xf>
    <xf numFmtId="178" fontId="18" fillId="5" borderId="0" xfId="0" applyNumberFormat="1" applyFont="1" applyFill="1" applyAlignment="1" applyProtection="1">
      <alignment horizontal="left" vertical="center"/>
      <protection locked="0"/>
    </xf>
    <xf numFmtId="179" fontId="18" fillId="0" borderId="0" xfId="0" applyNumberFormat="1" applyFont="1" applyAlignment="1">
      <alignment horizontal="left" vertical="center"/>
    </xf>
    <xf numFmtId="0" fontId="28" fillId="5" borderId="0" xfId="0" applyFont="1" applyFill="1" applyAlignment="1" applyProtection="1">
      <alignment horizontal="left" vertical="center"/>
      <protection locked="0"/>
    </xf>
    <xf numFmtId="10" fontId="7" fillId="0" borderId="0" xfId="0" applyNumberFormat="1" applyFont="1">
      <alignment vertical="center"/>
    </xf>
    <xf numFmtId="179" fontId="30" fillId="0" borderId="0" xfId="0" applyNumberFormat="1" applyFont="1" applyAlignment="1" applyProtection="1">
      <alignment horizontal="center" vertical="center"/>
      <protection locked="0"/>
    </xf>
    <xf numFmtId="179" fontId="30" fillId="0" borderId="0" xfId="0" applyNumberFormat="1" applyFont="1" applyAlignment="1" applyProtection="1">
      <alignment horizontal="right" vertical="center"/>
      <protection locked="0"/>
    </xf>
    <xf numFmtId="10" fontId="25" fillId="0" borderId="0" xfId="0" applyNumberFormat="1" applyFont="1" applyProtection="1">
      <alignment vertical="center"/>
      <protection locked="0"/>
    </xf>
    <xf numFmtId="179" fontId="30" fillId="0" borderId="53" xfId="0" applyNumberFormat="1" applyFont="1" applyBorder="1" applyAlignment="1">
      <alignment horizontal="center" vertical="center"/>
    </xf>
    <xf numFmtId="179" fontId="30" fillId="0" borderId="53" xfId="0" applyNumberFormat="1" applyFont="1" applyBorder="1" applyAlignment="1">
      <alignment horizontal="right" vertical="center"/>
    </xf>
    <xf numFmtId="179" fontId="18" fillId="4" borderId="54" xfId="0" applyNumberFormat="1" applyFont="1" applyFill="1" applyBorder="1">
      <alignment vertical="center"/>
    </xf>
    <xf numFmtId="179" fontId="31" fillId="4" borderId="55" xfId="0" applyNumberFormat="1" applyFont="1" applyFill="1" applyBorder="1" applyAlignment="1">
      <alignment horizontal="left" vertical="center"/>
    </xf>
    <xf numFmtId="179" fontId="18" fillId="4" borderId="55" xfId="0" applyNumberFormat="1" applyFont="1" applyFill="1" applyBorder="1" applyAlignment="1">
      <alignment horizontal="right" vertical="center"/>
    </xf>
    <xf numFmtId="10" fontId="32" fillId="0" borderId="0" xfId="0" applyNumberFormat="1" applyFont="1">
      <alignment vertical="center"/>
    </xf>
    <xf numFmtId="179" fontId="31" fillId="0" borderId="0" xfId="13" applyNumberFormat="1" applyFont="1" applyAlignment="1">
      <alignment horizontal="left" vertical="center" wrapText="1" indent="3"/>
    </xf>
    <xf numFmtId="179" fontId="31" fillId="0" borderId="0" xfId="0" applyNumberFormat="1" applyFont="1" applyAlignment="1">
      <alignment horizontal="left" vertical="center"/>
    </xf>
    <xf numFmtId="179" fontId="31" fillId="0" borderId="0" xfId="0" applyNumberFormat="1" applyFont="1" applyAlignment="1">
      <alignment horizontal="right" vertical="center"/>
    </xf>
    <xf numFmtId="179" fontId="31" fillId="0" borderId="29" xfId="0" applyNumberFormat="1" applyFont="1" applyBorder="1" applyAlignment="1">
      <alignment horizontal="left" vertical="center"/>
    </xf>
    <xf numFmtId="179" fontId="31" fillId="0" borderId="29" xfId="0" applyNumberFormat="1" applyFont="1" applyBorder="1" applyAlignment="1">
      <alignment horizontal="right" vertical="center"/>
    </xf>
    <xf numFmtId="179" fontId="33" fillId="0" borderId="0" xfId="0" applyNumberFormat="1" applyFont="1" applyAlignment="1">
      <alignment horizontal="right" vertical="center"/>
    </xf>
    <xf numFmtId="179" fontId="5" fillId="0" borderId="0" xfId="0" applyNumberFormat="1" applyFont="1">
      <alignment vertical="center"/>
    </xf>
    <xf numFmtId="179" fontId="34" fillId="3" borderId="56" xfId="0" applyNumberFormat="1" applyFont="1" applyFill="1" applyBorder="1" applyAlignment="1">
      <alignment horizontal="center" vertical="center"/>
    </xf>
    <xf numFmtId="179" fontId="34" fillId="3" borderId="56" xfId="0" applyNumberFormat="1" applyFont="1" applyFill="1" applyBorder="1" applyAlignment="1">
      <alignment horizontal="right" vertical="center"/>
    </xf>
    <xf numFmtId="179" fontId="34" fillId="3" borderId="56" xfId="0" applyNumberFormat="1" applyFont="1" applyFill="1" applyBorder="1">
      <alignment vertical="center"/>
    </xf>
    <xf numFmtId="179" fontId="5" fillId="0" borderId="57" xfId="0" applyNumberFormat="1" applyFont="1" applyBorder="1" applyAlignment="1">
      <alignment horizontal="left" vertical="center"/>
    </xf>
    <xf numFmtId="9" fontId="5" fillId="0" borderId="57" xfId="3" applyFont="1" applyBorder="1" applyAlignment="1">
      <alignment horizontal="left" vertical="center"/>
    </xf>
    <xf numFmtId="179" fontId="35" fillId="0" borderId="57" xfId="0" applyNumberFormat="1" applyFont="1" applyBorder="1" applyAlignment="1">
      <alignment horizontal="left" vertical="center"/>
    </xf>
    <xf numFmtId="179" fontId="36" fillId="0" borderId="58" xfId="0" applyNumberFormat="1" applyFont="1" applyBorder="1" applyAlignment="1">
      <alignment horizontal="center" vertical="center" wrapText="1"/>
    </xf>
    <xf numFmtId="179" fontId="5" fillId="0" borderId="59" xfId="0" applyNumberFormat="1" applyFont="1" applyBorder="1" applyAlignment="1">
      <alignment horizontal="left" vertical="center"/>
    </xf>
    <xf numFmtId="9" fontId="5" fillId="0" borderId="59" xfId="3" applyFont="1" applyBorder="1" applyAlignment="1">
      <alignment horizontal="left" vertical="center"/>
    </xf>
    <xf numFmtId="179" fontId="35" fillId="0" borderId="59" xfId="0" applyNumberFormat="1" applyFont="1" applyBorder="1" applyAlignment="1">
      <alignment horizontal="left" vertical="center"/>
    </xf>
    <xf numFmtId="179" fontId="5" fillId="0" borderId="58" xfId="0" applyNumberFormat="1" applyFont="1" applyBorder="1" applyAlignment="1">
      <alignment horizontal="left" vertical="center"/>
    </xf>
    <xf numFmtId="9" fontId="5" fillId="0" borderId="58" xfId="3" applyFont="1" applyBorder="1" applyAlignment="1">
      <alignment horizontal="left" vertical="center"/>
    </xf>
    <xf numFmtId="179" fontId="35" fillId="0" borderId="58" xfId="0" applyNumberFormat="1" applyFont="1" applyBorder="1" applyAlignment="1">
      <alignment horizontal="left" vertical="center"/>
    </xf>
    <xf numFmtId="179" fontId="37" fillId="0" borderId="0" xfId="0" applyNumberFormat="1" applyFont="1">
      <alignment vertical="center"/>
    </xf>
    <xf numFmtId="179" fontId="5" fillId="0" borderId="49" xfId="0" applyNumberFormat="1" applyFont="1" applyBorder="1" applyAlignment="1">
      <alignment horizontal="left" vertical="center"/>
    </xf>
    <xf numFmtId="179" fontId="35" fillId="0" borderId="49" xfId="0" applyNumberFormat="1" applyFont="1" applyBorder="1" applyAlignment="1">
      <alignment horizontal="left" vertical="center"/>
    </xf>
    <xf numFmtId="179" fontId="36" fillId="5" borderId="49" xfId="0" applyNumberFormat="1" applyFont="1" applyFill="1" applyBorder="1" applyAlignment="1" applyProtection="1">
      <alignment horizontal="center" vertical="center" wrapText="1"/>
      <protection locked="0"/>
    </xf>
    <xf numFmtId="179" fontId="32" fillId="0" borderId="0" xfId="0" applyNumberFormat="1" applyFont="1">
      <alignment vertical="center"/>
    </xf>
    <xf numFmtId="10" fontId="37" fillId="0" borderId="0" xfId="0" applyNumberFormat="1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26" fillId="0" borderId="36" xfId="0" applyFont="1" applyBorder="1">
      <alignment vertical="center"/>
    </xf>
    <xf numFmtId="0" fontId="40" fillId="0" borderId="0" xfId="0" applyFont="1" applyAlignment="1">
      <alignment horizontal="left" vertical="center"/>
    </xf>
    <xf numFmtId="14" fontId="40" fillId="0" borderId="0" xfId="0" applyNumberFormat="1" applyFont="1" applyAlignment="1">
      <alignment horizontal="left" vertical="center"/>
    </xf>
    <xf numFmtId="179" fontId="10" fillId="0" borderId="0" xfId="0" applyNumberFormat="1" applyFont="1" applyAlignment="1">
      <alignment horizontal="center" vertical="center"/>
    </xf>
    <xf numFmtId="0" fontId="27" fillId="3" borderId="0" xfId="0" applyFont="1" applyFill="1" applyAlignment="1" applyProtection="1">
      <alignment horizontal="center" vertical="center" wrapText="1"/>
      <protection locked="0"/>
    </xf>
    <xf numFmtId="0" fontId="28" fillId="0" borderId="50" xfId="0" applyFont="1" applyBorder="1" applyAlignment="1" applyProtection="1">
      <alignment horizontal="center" vertical="center"/>
      <protection locked="0"/>
    </xf>
    <xf numFmtId="0" fontId="28" fillId="0" borderId="51" xfId="0" applyFont="1" applyBorder="1" applyAlignment="1" applyProtection="1">
      <alignment horizontal="center" vertical="center"/>
      <protection locked="0"/>
    </xf>
    <xf numFmtId="0" fontId="28" fillId="0" borderId="52" xfId="0" applyFont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43" fontId="7" fillId="0" borderId="11" xfId="1" applyFont="1" applyBorder="1" applyAlignment="1">
      <alignment horizontal="left" vertical="center" wrapText="1"/>
    </xf>
    <xf numFmtId="177" fontId="7" fillId="0" borderId="11" xfId="0" applyNumberFormat="1" applyFont="1" applyBorder="1" applyAlignment="1">
      <alignment horizontal="left" vertical="center" wrapText="1"/>
    </xf>
    <xf numFmtId="180" fontId="2" fillId="3" borderId="1" xfId="16" applyNumberFormat="1" applyFont="1" applyFill="1" applyBorder="1" applyAlignment="1">
      <alignment horizontal="center" vertical="center"/>
    </xf>
    <xf numFmtId="179" fontId="5" fillId="4" borderId="3" xfId="16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0" borderId="16" xfId="16" applyFont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6" fillId="5" borderId="6" xfId="16" applyFont="1" applyFill="1" applyBorder="1" applyAlignment="1" applyProtection="1">
      <alignment horizontal="left" vertical="center"/>
      <protection locked="0"/>
    </xf>
    <xf numFmtId="0" fontId="7" fillId="0" borderId="25" xfId="32" applyFont="1" applyBorder="1" applyAlignment="1">
      <alignment horizontal="left" vertical="center" wrapText="1"/>
    </xf>
    <xf numFmtId="0" fontId="7" fillId="0" borderId="16" xfId="32" applyFont="1" applyBorder="1" applyAlignment="1">
      <alignment horizontal="left" vertical="center" wrapText="1"/>
    </xf>
    <xf numFmtId="0" fontId="7" fillId="2" borderId="11" xfId="11" applyFont="1" applyFill="1" applyBorder="1" applyAlignment="1">
      <alignment horizontal="left" vertical="center" wrapText="1"/>
    </xf>
    <xf numFmtId="0" fontId="7" fillId="2" borderId="16" xfId="11" applyFont="1" applyFill="1" applyBorder="1" applyAlignment="1">
      <alignment horizontal="left" vertical="center" wrapText="1"/>
    </xf>
    <xf numFmtId="0" fontId="7" fillId="0" borderId="16" xfId="19" applyFont="1" applyBorder="1" applyAlignment="1">
      <alignment horizontal="left" vertical="center" wrapText="1"/>
    </xf>
    <xf numFmtId="0" fontId="7" fillId="0" borderId="11" xfId="19" applyFont="1" applyBorder="1" applyAlignment="1">
      <alignment horizontal="left" vertical="center" wrapText="1"/>
    </xf>
    <xf numFmtId="0" fontId="7" fillId="2" borderId="11" xfId="19" applyFont="1" applyFill="1" applyBorder="1" applyAlignment="1">
      <alignment horizontal="left" vertical="center" wrapText="1"/>
    </xf>
    <xf numFmtId="0" fontId="9" fillId="2" borderId="11" xfId="11" applyFont="1" applyFill="1" applyBorder="1" applyAlignment="1">
      <alignment horizontal="left" vertical="center" wrapText="1"/>
    </xf>
    <xf numFmtId="0" fontId="19" fillId="2" borderId="11" xfId="11" applyFont="1" applyFill="1" applyBorder="1" applyAlignment="1">
      <alignment horizontal="left" vertical="center" wrapText="1"/>
    </xf>
    <xf numFmtId="0" fontId="7" fillId="2" borderId="16" xfId="28" applyFont="1" applyFill="1" applyBorder="1" applyAlignment="1">
      <alignment horizontal="left" vertical="center" wrapText="1"/>
    </xf>
    <xf numFmtId="0" fontId="19" fillId="2" borderId="16" xfId="28" applyFont="1" applyFill="1" applyBorder="1" applyAlignment="1">
      <alignment horizontal="left" vertical="center" wrapText="1"/>
    </xf>
    <xf numFmtId="0" fontId="19" fillId="2" borderId="11" xfId="19" applyFont="1" applyFill="1" applyBorder="1" applyAlignment="1">
      <alignment horizontal="left" vertical="center" wrapText="1"/>
    </xf>
    <xf numFmtId="0" fontId="9" fillId="2" borderId="11" xfId="19" applyFont="1" applyFill="1" applyBorder="1" applyAlignment="1">
      <alignment horizontal="left" vertical="center" wrapText="1"/>
    </xf>
    <xf numFmtId="0" fontId="9" fillId="2" borderId="11" xfId="23" applyFont="1" applyFill="1" applyBorder="1" applyAlignment="1">
      <alignment horizontal="left" vertical="center" wrapText="1"/>
    </xf>
    <xf numFmtId="0" fontId="19" fillId="2" borderId="11" xfId="23" applyFont="1" applyFill="1" applyBorder="1" applyAlignment="1">
      <alignment horizontal="left" vertical="center" wrapText="1"/>
    </xf>
    <xf numFmtId="0" fontId="7" fillId="0" borderId="16" xfId="12" applyFont="1" applyBorder="1" applyAlignment="1">
      <alignment horizontal="left" vertical="center" wrapText="1"/>
    </xf>
    <xf numFmtId="0" fontId="7" fillId="0" borderId="16" xfId="4" applyFont="1" applyBorder="1" applyAlignment="1">
      <alignment horizontal="left" vertical="center"/>
    </xf>
    <xf numFmtId="0" fontId="7" fillId="0" borderId="22" xfId="4" applyFont="1" applyBorder="1" applyAlignment="1">
      <alignment horizontal="left" vertical="center"/>
    </xf>
    <xf numFmtId="179" fontId="7" fillId="0" borderId="11" xfId="13" applyNumberFormat="1" applyFont="1" applyBorder="1" applyAlignment="1">
      <alignment horizontal="left" vertical="center"/>
    </xf>
    <xf numFmtId="0" fontId="9" fillId="0" borderId="16" xfId="19" applyFont="1" applyBorder="1" applyAlignment="1">
      <alignment horizontal="left" vertical="center" wrapText="1"/>
    </xf>
    <xf numFmtId="182" fontId="9" fillId="0" borderId="16" xfId="11" applyNumberFormat="1" applyFont="1" applyBorder="1" applyAlignment="1">
      <alignment horizontal="left" vertical="center" wrapText="1"/>
    </xf>
    <xf numFmtId="0" fontId="18" fillId="6" borderId="41" xfId="28" applyFont="1" applyFill="1" applyBorder="1" applyAlignment="1">
      <alignment horizontal="left" vertical="center" wrapText="1"/>
    </xf>
    <xf numFmtId="0" fontId="18" fillId="6" borderId="8" xfId="28" applyFont="1" applyFill="1" applyBorder="1" applyAlignment="1">
      <alignment horizontal="left" vertical="center" wrapText="1"/>
    </xf>
    <xf numFmtId="0" fontId="18" fillId="6" borderId="9" xfId="28" applyFont="1" applyFill="1" applyBorder="1" applyAlignment="1">
      <alignment horizontal="left" vertical="center" wrapText="1"/>
    </xf>
    <xf numFmtId="182" fontId="23" fillId="0" borderId="16" xfId="11" applyNumberFormat="1" applyFont="1" applyBorder="1" applyAlignment="1">
      <alignment horizontal="left" vertical="center" wrapText="1"/>
    </xf>
    <xf numFmtId="0" fontId="20" fillId="2" borderId="32" xfId="14" applyFont="1" applyFill="1" applyBorder="1" applyAlignment="1">
      <alignment horizontal="left" vertical="center" wrapText="1"/>
    </xf>
    <xf numFmtId="0" fontId="20" fillId="2" borderId="33" xfId="14" applyFont="1" applyFill="1" applyBorder="1" applyAlignment="1">
      <alignment horizontal="left" vertical="center" wrapText="1"/>
    </xf>
    <xf numFmtId="0" fontId="21" fillId="2" borderId="34" xfId="14" applyFont="1" applyFill="1" applyBorder="1" applyAlignment="1">
      <alignment horizontal="left" vertical="center"/>
    </xf>
    <xf numFmtId="0" fontId="21" fillId="2" borderId="0" xfId="14" applyFont="1" applyFill="1" applyAlignment="1">
      <alignment horizontal="left" vertical="center"/>
    </xf>
    <xf numFmtId="0" fontId="21" fillId="2" borderId="35" xfId="14" applyFont="1" applyFill="1" applyBorder="1" applyAlignment="1">
      <alignment horizontal="left" vertical="center"/>
    </xf>
    <xf numFmtId="0" fontId="21" fillId="2" borderId="36" xfId="14" applyFont="1" applyFill="1" applyBorder="1" applyAlignment="1">
      <alignment horizontal="left" vertical="center"/>
    </xf>
    <xf numFmtId="4" fontId="7" fillId="2" borderId="0" xfId="16" applyNumberFormat="1" applyFont="1" applyFill="1" applyAlignment="1">
      <alignment horizontal="center" vertical="center"/>
    </xf>
    <xf numFmtId="179" fontId="5" fillId="4" borderId="4" xfId="16" applyNumberFormat="1" applyFont="1" applyFill="1" applyBorder="1" applyAlignment="1">
      <alignment horizontal="center" vertical="center"/>
    </xf>
    <xf numFmtId="179" fontId="5" fillId="4" borderId="5" xfId="16" applyNumberFormat="1" applyFont="1" applyFill="1" applyBorder="1" applyAlignment="1">
      <alignment horizontal="center" vertical="center"/>
    </xf>
    <xf numFmtId="0" fontId="7" fillId="2" borderId="17" xfId="32" applyFont="1" applyFill="1" applyBorder="1" applyAlignment="1">
      <alignment horizontal="left" vertical="center" wrapText="1"/>
    </xf>
    <xf numFmtId="0" fontId="7" fillId="2" borderId="18" xfId="32" applyFont="1" applyFill="1" applyBorder="1" applyAlignment="1">
      <alignment horizontal="left" vertical="center" wrapText="1"/>
    </xf>
    <xf numFmtId="0" fontId="8" fillId="5" borderId="6" xfId="32" applyFont="1" applyFill="1" applyBorder="1" applyAlignment="1" applyProtection="1">
      <alignment horizontal="left" vertical="center" wrapText="1"/>
      <protection locked="0"/>
    </xf>
    <xf numFmtId="0" fontId="7" fillId="2" borderId="19" xfId="32" applyFont="1" applyFill="1" applyBorder="1" applyAlignment="1">
      <alignment horizontal="left" vertical="center" wrapText="1"/>
    </xf>
    <xf numFmtId="0" fontId="7" fillId="2" borderId="10" xfId="32" applyFont="1" applyFill="1" applyBorder="1" applyAlignment="1">
      <alignment horizontal="left" vertical="center" wrapText="1"/>
    </xf>
    <xf numFmtId="0" fontId="7" fillId="2" borderId="13" xfId="32" applyFont="1" applyFill="1" applyBorder="1" applyAlignment="1">
      <alignment horizontal="left" vertical="center" wrapText="1"/>
    </xf>
    <xf numFmtId="0" fontId="7" fillId="2" borderId="14" xfId="32" applyFont="1" applyFill="1" applyBorder="1" applyAlignment="1">
      <alignment horizontal="left" vertical="center" wrapText="1"/>
    </xf>
    <xf numFmtId="0" fontId="7" fillId="0" borderId="16" xfId="4" applyFont="1" applyBorder="1" applyAlignment="1">
      <alignment horizontal="left" vertical="center" wrapText="1"/>
    </xf>
    <xf numFmtId="0" fontId="7" fillId="0" borderId="22" xfId="4" applyFont="1" applyBorder="1" applyAlignment="1">
      <alignment horizontal="left" vertical="center" wrapText="1"/>
    </xf>
    <xf numFmtId="0" fontId="7" fillId="0" borderId="10" xfId="32" applyFont="1" applyBorder="1" applyAlignment="1">
      <alignment horizontal="left" vertical="center" wrapText="1"/>
    </xf>
    <xf numFmtId="0" fontId="7" fillId="0" borderId="14" xfId="32" applyFont="1" applyBorder="1" applyAlignment="1">
      <alignment horizontal="left" vertical="center" wrapText="1"/>
    </xf>
    <xf numFmtId="0" fontId="7" fillId="0" borderId="13" xfId="32" applyFont="1" applyBorder="1" applyAlignment="1">
      <alignment horizontal="left" vertical="center" wrapText="1"/>
    </xf>
  </cellXfs>
  <cellStyles count="34">
    <cellStyle name="Normal 3" xfId="26" xr:uid="{00000000-0005-0000-0000-000047000000}"/>
    <cellStyle name="Normal_Sheet1" xfId="19" xr:uid="{00000000-0005-0000-0000-000040000000}"/>
    <cellStyle name="Style 1" xfId="23" xr:uid="{00000000-0005-0000-0000-000044000000}"/>
    <cellStyle name="百分比" xfId="3" builtinId="5"/>
    <cellStyle name="常规" xfId="0" builtinId="0"/>
    <cellStyle name="常规 2" xfId="17" xr:uid="{00000000-0005-0000-0000-00003E000000}"/>
    <cellStyle name="常规 2 2" xfId="27" xr:uid="{00000000-0005-0000-0000-000048000000}"/>
    <cellStyle name="常规 2 2 2" xfId="25" xr:uid="{00000000-0005-0000-0000-000046000000}"/>
    <cellStyle name="常规 2 2 2 2" xfId="21" xr:uid="{00000000-0005-0000-0000-000042000000}"/>
    <cellStyle name="常规 2 2 3" xfId="29" xr:uid="{00000000-0005-0000-0000-00004A000000}"/>
    <cellStyle name="常规 2 3" xfId="31" xr:uid="{00000000-0005-0000-0000-00004C000000}"/>
    <cellStyle name="常规 2 4" xfId="18" xr:uid="{00000000-0005-0000-0000-00003F000000}"/>
    <cellStyle name="常规 3" xfId="33" xr:uid="{00000000-0005-0000-0000-00004E000000}"/>
    <cellStyle name="常规 4" xfId="16" xr:uid="{00000000-0005-0000-0000-00003D000000}"/>
    <cellStyle name="常规 4 2" xfId="15" xr:uid="{00000000-0005-0000-0000-00003C000000}"/>
    <cellStyle name="常规 5" xfId="14" xr:uid="{00000000-0005-0000-0000-00003B000000}"/>
    <cellStyle name="常规 6" xfId="4" xr:uid="{00000000-0005-0000-0000-00000E000000}"/>
    <cellStyle name="常规 7" xfId="32" xr:uid="{00000000-0005-0000-0000-00004D000000}"/>
    <cellStyle name="常规 8" xfId="28" xr:uid="{00000000-0005-0000-0000-000049000000}"/>
    <cellStyle name="常规_2005 BP CVO Test show quotation@Oct 20" xfId="13" xr:uid="{00000000-0005-0000-0000-00003A000000}"/>
    <cellStyle name="常规_quotation GW" xfId="12" xr:uid="{00000000-0005-0000-0000-000039000000}"/>
    <cellStyle name="常规_quotation GW 2" xfId="22" xr:uid="{00000000-0005-0000-0000-000043000000}"/>
    <cellStyle name="常规_Sheet1" xfId="11" xr:uid="{00000000-0005-0000-0000-000038000000}"/>
    <cellStyle name="常规_长城会短信相关活动报价1016" xfId="7" xr:uid="{00000000-0005-0000-0000-000026000000}"/>
    <cellStyle name="超链接" xfId="2" builtinId="8"/>
    <cellStyle name="货币 2" xfId="10" xr:uid="{00000000-0005-0000-0000-000037000000}"/>
    <cellStyle name="货币 3" xfId="6" xr:uid="{00000000-0005-0000-0000-000022000000}"/>
    <cellStyle name="货币 4" xfId="9" xr:uid="{00000000-0005-0000-0000-000036000000}"/>
    <cellStyle name="货币 5" xfId="8" xr:uid="{00000000-0005-0000-0000-000035000000}"/>
    <cellStyle name="千位分隔" xfId="1" builtinId="3"/>
    <cellStyle name="千位分隔 2" xfId="24" xr:uid="{00000000-0005-0000-0000-000045000000}"/>
    <cellStyle name="千位分隔 3" xfId="30" xr:uid="{00000000-0005-0000-0000-00004B000000}"/>
    <cellStyle name="千位分隔_Sheet1" xfId="5" xr:uid="{00000000-0005-0000-0000-00001E000000}"/>
    <cellStyle name="千位分隔_Sheet1 2" xfId="20" xr:uid="{00000000-0005-0000-0000-00004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0</xdr:col>
      <xdr:colOff>1895475</xdr:colOff>
      <xdr:row>88</xdr:row>
      <xdr:rowOff>8185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478500"/>
          <a:ext cx="1895475" cy="168402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1238250</xdr:colOff>
      <xdr:row>80</xdr:row>
      <xdr:rowOff>28575</xdr:rowOff>
    </xdr:from>
    <xdr:to>
      <xdr:col>2</xdr:col>
      <xdr:colOff>1389642</xdr:colOff>
      <xdr:row>87</xdr:row>
      <xdr:rowOff>200025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18507075"/>
          <a:ext cx="2185670" cy="1638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1</xdr:col>
      <xdr:colOff>832970</xdr:colOff>
      <xdr:row>99</xdr:row>
      <xdr:rowOff>88552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783550"/>
          <a:ext cx="2889885" cy="1764665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1219200</xdr:colOff>
      <xdr:row>88</xdr:row>
      <xdr:rowOff>171450</xdr:rowOff>
    </xdr:from>
    <xdr:to>
      <xdr:col>2</xdr:col>
      <xdr:colOff>1544145</xdr:colOff>
      <xdr:row>99</xdr:row>
      <xdr:rowOff>202042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20326350"/>
          <a:ext cx="2359025" cy="2335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102</xdr:row>
      <xdr:rowOff>200025</xdr:rowOff>
    </xdr:from>
    <xdr:to>
      <xdr:col>1</xdr:col>
      <xdr:colOff>485775</xdr:colOff>
      <xdr:row>112</xdr:row>
      <xdr:rowOff>190092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3288625"/>
          <a:ext cx="2533650" cy="2085340"/>
        </a:xfrm>
        <a:prstGeom prst="rect">
          <a:avLst/>
        </a:prstGeom>
      </xdr:spPr>
    </xdr:pic>
    <xdr:clientData/>
  </xdr:twoCellAnchor>
  <xdr:twoCellAnchor editAs="oneCell">
    <xdr:from>
      <xdr:col>1</xdr:col>
      <xdr:colOff>1085850</xdr:colOff>
      <xdr:row>103</xdr:row>
      <xdr:rowOff>38100</xdr:rowOff>
    </xdr:from>
    <xdr:to>
      <xdr:col>2</xdr:col>
      <xdr:colOff>1466850</xdr:colOff>
      <xdr:row>112</xdr:row>
      <xdr:rowOff>168485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23336250"/>
          <a:ext cx="2415540" cy="20161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116</xdr:row>
      <xdr:rowOff>9525</xdr:rowOff>
    </xdr:from>
    <xdr:to>
      <xdr:col>0</xdr:col>
      <xdr:colOff>1885949</xdr:colOff>
      <xdr:row>130</xdr:row>
      <xdr:rowOff>838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60" r="13300" b="4545"/>
        <a:stretch>
          <a:fillRect/>
        </a:stretch>
      </xdr:blipFill>
      <xdr:spPr>
        <a:xfrm>
          <a:off x="57150" y="26031825"/>
          <a:ext cx="1828165" cy="2918460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1247775</xdr:colOff>
      <xdr:row>116</xdr:row>
      <xdr:rowOff>123825</xdr:rowOff>
    </xdr:from>
    <xdr:to>
      <xdr:col>2</xdr:col>
      <xdr:colOff>2247900</xdr:colOff>
      <xdr:row>128</xdr:row>
      <xdr:rowOff>156175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175" y="26146125"/>
          <a:ext cx="3034665" cy="254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view="pageBreakPreview" zoomScale="60" zoomScaleNormal="80" workbookViewId="0">
      <selection activeCell="G19" sqref="G19"/>
    </sheetView>
  </sheetViews>
  <sheetFormatPr defaultColWidth="42.6640625" defaultRowHeight="20.399999999999999" x14ac:dyDescent="0.25"/>
  <cols>
    <col min="1" max="1" width="36.6640625" style="269" customWidth="1"/>
    <col min="2" max="2" width="51.21875" style="269" customWidth="1"/>
    <col min="3" max="3" width="23.6640625" style="269" customWidth="1"/>
    <col min="4" max="4" width="41" style="269" customWidth="1"/>
    <col min="5" max="5" width="29.77734375" style="269" customWidth="1"/>
    <col min="6" max="6" width="42.6640625" style="269"/>
    <col min="7" max="7" width="42.6640625" style="270"/>
    <col min="8" max="16384" width="42.6640625" style="269"/>
  </cols>
  <sheetData>
    <row r="1" spans="1:7" s="265" customFormat="1" ht="32.4" x14ac:dyDescent="0.25">
      <c r="A1" s="326" t="s">
        <v>1042</v>
      </c>
      <c r="B1" s="326"/>
      <c r="C1" s="326"/>
      <c r="D1" s="326"/>
      <c r="E1" s="326"/>
      <c r="G1" s="271"/>
    </row>
    <row r="2" spans="1:7" s="266" customFormat="1" ht="15.6" x14ac:dyDescent="0.25">
      <c r="A2" s="272" t="s">
        <v>0</v>
      </c>
      <c r="B2" s="273" t="s">
        <v>1041</v>
      </c>
      <c r="C2" s="272" t="s">
        <v>1</v>
      </c>
      <c r="D2" s="274"/>
      <c r="E2" s="274"/>
      <c r="G2" s="275"/>
    </row>
    <row r="3" spans="1:7" s="266" customFormat="1" ht="6" customHeight="1" x14ac:dyDescent="0.25">
      <c r="A3" s="272"/>
      <c r="B3" s="272"/>
      <c r="C3" s="272"/>
      <c r="D3" s="272"/>
      <c r="E3" s="272"/>
      <c r="G3" s="275"/>
    </row>
    <row r="4" spans="1:7" s="266" customFormat="1" ht="20.100000000000001" customHeight="1" x14ac:dyDescent="0.25">
      <c r="A4" s="272" t="s">
        <v>2</v>
      </c>
      <c r="B4" s="276"/>
      <c r="C4" s="272" t="s">
        <v>3</v>
      </c>
      <c r="D4" s="272" t="s">
        <v>4</v>
      </c>
      <c r="E4" s="327"/>
      <c r="G4" s="275"/>
    </row>
    <row r="5" spans="1:7" s="266" customFormat="1" ht="6" customHeight="1" x14ac:dyDescent="0.25">
      <c r="A5" s="272"/>
      <c r="B5" s="272"/>
      <c r="C5" s="272"/>
      <c r="D5" s="272"/>
      <c r="E5" s="328"/>
      <c r="G5" s="275"/>
    </row>
    <row r="6" spans="1:7" s="266" customFormat="1" ht="20.100000000000001" customHeight="1" x14ac:dyDescent="0.25">
      <c r="A6" s="272" t="s">
        <v>5</v>
      </c>
      <c r="B6" s="277" t="s">
        <v>6</v>
      </c>
      <c r="C6" s="272" t="s">
        <v>7</v>
      </c>
      <c r="D6" s="277" t="s">
        <v>1039</v>
      </c>
      <c r="E6" s="328"/>
      <c r="G6" s="275"/>
    </row>
    <row r="7" spans="1:7" s="266" customFormat="1" ht="6" customHeight="1" x14ac:dyDescent="0.25">
      <c r="A7" s="272"/>
      <c r="B7" s="272"/>
      <c r="C7" s="272"/>
      <c r="D7" s="272"/>
      <c r="E7" s="328"/>
      <c r="G7" s="275"/>
    </row>
    <row r="8" spans="1:7" s="266" customFormat="1" ht="20.100000000000001" customHeight="1" x14ac:dyDescent="0.25">
      <c r="A8" s="272" t="s">
        <v>8</v>
      </c>
      <c r="B8" s="278"/>
      <c r="C8" s="272" t="s">
        <v>9</v>
      </c>
      <c r="D8" t="s">
        <v>1040</v>
      </c>
      <c r="E8" s="328"/>
      <c r="G8" s="275"/>
    </row>
    <row r="9" spans="1:7" s="266" customFormat="1" ht="6" customHeight="1" x14ac:dyDescent="0.25">
      <c r="A9" s="272"/>
      <c r="B9" s="272"/>
      <c r="C9" s="272"/>
      <c r="D9" s="272"/>
      <c r="E9" s="328"/>
      <c r="G9" s="275"/>
    </row>
    <row r="10" spans="1:7" s="267" customFormat="1" ht="20.100000000000001" customHeight="1" x14ac:dyDescent="0.25">
      <c r="A10" s="279" t="s">
        <v>10</v>
      </c>
      <c r="B10" s="280"/>
      <c r="C10" s="281" t="s">
        <v>11</v>
      </c>
      <c r="D10" s="282">
        <v>15216681357</v>
      </c>
      <c r="E10" s="329"/>
      <c r="G10" s="283"/>
    </row>
    <row r="11" spans="1:7" s="268" customFormat="1" ht="6" customHeight="1" x14ac:dyDescent="0.25">
      <c r="A11" s="284"/>
      <c r="B11" s="284"/>
      <c r="C11" s="284"/>
      <c r="D11" s="284"/>
      <c r="E11" s="285"/>
      <c r="G11" s="286"/>
    </row>
    <row r="12" spans="1:7" s="265" customFormat="1" x14ac:dyDescent="0.25">
      <c r="A12" s="287"/>
      <c r="B12" s="287"/>
      <c r="C12" s="287"/>
      <c r="D12" s="287"/>
      <c r="E12" s="288"/>
      <c r="G12" s="271"/>
    </row>
    <row r="13" spans="1:7" s="265" customFormat="1" x14ac:dyDescent="0.25">
      <c r="A13" s="289" t="s">
        <v>12</v>
      </c>
      <c r="B13" s="290"/>
      <c r="C13" s="290"/>
      <c r="D13" s="290"/>
      <c r="E13" s="291">
        <f>P1物料费用!H141</f>
        <v>0</v>
      </c>
      <c r="G13" s="292"/>
    </row>
    <row r="14" spans="1:7" s="265" customFormat="1" x14ac:dyDescent="0.25">
      <c r="A14" s="293"/>
      <c r="B14" s="294"/>
      <c r="C14" s="294"/>
      <c r="D14" s="294"/>
      <c r="E14" s="295"/>
      <c r="G14" s="271"/>
    </row>
    <row r="15" spans="1:7" s="265" customFormat="1" x14ac:dyDescent="0.25">
      <c r="A15" s="289" t="s">
        <v>13</v>
      </c>
      <c r="B15" s="290"/>
      <c r="C15" s="290"/>
      <c r="D15" s="290"/>
      <c r="E15" s="291">
        <f>P2执行费用!G34</f>
        <v>5000</v>
      </c>
      <c r="G15" s="292"/>
    </row>
    <row r="16" spans="1:7" s="265" customFormat="1" x14ac:dyDescent="0.25">
      <c r="A16" s="279"/>
      <c r="B16" s="296"/>
      <c r="C16" s="296"/>
      <c r="D16" s="296"/>
      <c r="E16" s="297"/>
      <c r="G16" s="271"/>
    </row>
    <row r="17" spans="1:7" s="265" customFormat="1" x14ac:dyDescent="0.25">
      <c r="A17" s="289" t="s">
        <v>14</v>
      </c>
      <c r="B17" s="290"/>
      <c r="C17" s="290"/>
      <c r="D17" s="290"/>
      <c r="E17" s="291">
        <f>P3设备租赁费用!G288</f>
        <v>0</v>
      </c>
      <c r="G17" s="292"/>
    </row>
    <row r="18" spans="1:7" s="265" customFormat="1" x14ac:dyDescent="0.25">
      <c r="A18" s="279"/>
      <c r="B18" s="281"/>
      <c r="C18" s="281"/>
      <c r="D18" s="281"/>
      <c r="E18" s="298"/>
      <c r="G18" s="271"/>
    </row>
    <row r="19" spans="1:7" s="265" customFormat="1" x14ac:dyDescent="0.25">
      <c r="A19" s="289" t="s">
        <v>15</v>
      </c>
      <c r="B19" s="290"/>
      <c r="C19" s="290"/>
      <c r="D19" s="290"/>
      <c r="E19" s="291">
        <f>'P4 视频 &amp; 多媒体课件制作费用'!G77</f>
        <v>28500</v>
      </c>
      <c r="G19" s="292"/>
    </row>
    <row r="20" spans="1:7" s="265" customFormat="1" x14ac:dyDescent="0.25">
      <c r="A20" s="279"/>
      <c r="B20" s="296"/>
      <c r="C20" s="296"/>
      <c r="D20" s="296"/>
      <c r="E20" s="297"/>
      <c r="G20" s="271"/>
    </row>
    <row r="21" spans="1:7" s="265" customFormat="1" x14ac:dyDescent="0.25">
      <c r="A21" s="289" t="s">
        <v>16</v>
      </c>
      <c r="B21" s="290"/>
      <c r="C21" s="290"/>
      <c r="D21" s="290"/>
      <c r="E21" s="291">
        <f>'P5 2D &amp; 3D线下设计费用'!M42</f>
        <v>80000</v>
      </c>
      <c r="G21" s="292"/>
    </row>
    <row r="22" spans="1:7" s="265" customFormat="1" x14ac:dyDescent="0.25">
      <c r="A22" s="279"/>
      <c r="B22" s="281"/>
      <c r="C22" s="281"/>
      <c r="D22" s="281"/>
      <c r="E22" s="298"/>
      <c r="G22" s="271"/>
    </row>
    <row r="23" spans="1:7" s="265" customFormat="1" x14ac:dyDescent="0.25">
      <c r="A23" s="289" t="s">
        <v>17</v>
      </c>
      <c r="B23" s="290"/>
      <c r="C23" s="290"/>
      <c r="D23" s="290"/>
      <c r="E23" s="291">
        <f>'P6 医学编辑及手术绘画费用'!G79</f>
        <v>0</v>
      </c>
      <c r="G23" s="271"/>
    </row>
    <row r="24" spans="1:7" s="265" customFormat="1" x14ac:dyDescent="0.25">
      <c r="A24" s="299"/>
      <c r="B24" s="299"/>
      <c r="C24" s="299"/>
      <c r="D24" s="299"/>
      <c r="E24" s="299"/>
      <c r="G24" s="271"/>
    </row>
    <row r="25" spans="1:7" s="265" customFormat="1" x14ac:dyDescent="0.25">
      <c r="A25" s="289" t="s">
        <v>18</v>
      </c>
      <c r="B25" s="290"/>
      <c r="C25" s="290"/>
      <c r="D25" s="290"/>
      <c r="E25" s="291">
        <f>'P7 其他费用'!G103</f>
        <v>0</v>
      </c>
      <c r="G25" s="271"/>
    </row>
    <row r="26" spans="1:7" s="265" customFormat="1" x14ac:dyDescent="0.25">
      <c r="A26" s="299"/>
      <c r="B26" s="299"/>
      <c r="C26" s="299"/>
      <c r="D26" s="299"/>
      <c r="E26" s="299"/>
      <c r="G26" s="271"/>
    </row>
    <row r="27" spans="1:7" s="265" customFormat="1" x14ac:dyDescent="0.25">
      <c r="A27" s="300"/>
      <c r="B27" s="301"/>
      <c r="C27" s="301"/>
      <c r="D27" s="301"/>
      <c r="E27" s="302"/>
      <c r="G27" s="271"/>
    </row>
    <row r="28" spans="1:7" s="265" customFormat="1" x14ac:dyDescent="0.25">
      <c r="A28" s="303" t="s">
        <v>19</v>
      </c>
      <c r="B28" s="304">
        <v>0.1</v>
      </c>
      <c r="C28" s="305"/>
      <c r="D28" s="305"/>
      <c r="E28" s="306">
        <f>SUM(E13,E17,E19,E23,E25)*B28</f>
        <v>2850</v>
      </c>
      <c r="G28" s="271"/>
    </row>
    <row r="29" spans="1:7" s="265" customFormat="1" x14ac:dyDescent="0.25">
      <c r="A29" s="307" t="s">
        <v>20</v>
      </c>
      <c r="B29" s="308"/>
      <c r="C29" s="309"/>
      <c r="D29" s="309"/>
      <c r="E29" s="306">
        <f>SUM(E13,E15,E17,E19,E21,E23,E25,E28)</f>
        <v>116350</v>
      </c>
      <c r="G29" s="271"/>
    </row>
    <row r="30" spans="1:7" s="265" customFormat="1" x14ac:dyDescent="0.25">
      <c r="A30" s="310" t="s">
        <v>21</v>
      </c>
      <c r="B30" s="311">
        <v>0.06</v>
      </c>
      <c r="C30" s="312"/>
      <c r="D30" s="312"/>
      <c r="E30" s="306">
        <f>E29*B30</f>
        <v>6981</v>
      </c>
      <c r="G30" s="271"/>
    </row>
    <row r="31" spans="1:7" s="265" customFormat="1" x14ac:dyDescent="0.25">
      <c r="A31" s="310" t="s">
        <v>22</v>
      </c>
      <c r="B31" s="310"/>
      <c r="C31" s="312"/>
      <c r="D31" s="312"/>
      <c r="E31" s="306">
        <f>SUM(E29:E30)</f>
        <v>123331</v>
      </c>
      <c r="F31" s="313"/>
      <c r="G31" s="292"/>
    </row>
    <row r="32" spans="1:7" s="265" customFormat="1" x14ac:dyDescent="0.25">
      <c r="A32" s="314" t="s">
        <v>23</v>
      </c>
      <c r="B32" s="314"/>
      <c r="C32" s="315"/>
      <c r="D32" s="315"/>
      <c r="E32" s="316">
        <v>114000</v>
      </c>
      <c r="F32" s="317"/>
      <c r="G32" s="318"/>
    </row>
    <row r="33" spans="1:5" x14ac:dyDescent="0.25">
      <c r="A33" s="319"/>
      <c r="B33" s="320"/>
      <c r="C33" s="320"/>
      <c r="D33" s="320"/>
      <c r="E33" s="321" t="s">
        <v>24</v>
      </c>
    </row>
    <row r="34" spans="1:5" x14ac:dyDescent="0.25">
      <c r="A34" s="319" t="s">
        <v>25</v>
      </c>
      <c r="B34" s="322"/>
      <c r="D34" s="319" t="s">
        <v>26</v>
      </c>
    </row>
    <row r="35" spans="1:5" x14ac:dyDescent="0.25">
      <c r="A35" s="323"/>
      <c r="E35" s="321"/>
    </row>
    <row r="36" spans="1:5" x14ac:dyDescent="0.25">
      <c r="A36" s="324"/>
      <c r="E36" s="325"/>
    </row>
    <row r="37" spans="1:5" x14ac:dyDescent="0.25">
      <c r="E37" s="270"/>
    </row>
  </sheetData>
  <sheetProtection formatCells="0" formatColumns="0" formatRows="0"/>
  <mergeCells count="2">
    <mergeCell ref="A1:E1"/>
    <mergeCell ref="E4:E10"/>
  </mergeCells>
  <phoneticPr fontId="50" type="noConversion"/>
  <dataValidations count="1">
    <dataValidation type="list" allowBlank="1" showInputMessage="1" showErrorMessage="1" sqref="A1:E1" xr:uid="{00000000-0002-0000-0000-000000000000}">
      <formula1>"强生标准报价模板,强生标准结算单模板,附件三《服务内容及费率》"</formula1>
    </dataValidation>
  </dataValidation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41"/>
  <sheetViews>
    <sheetView showGridLines="0" view="pageBreakPreview" topLeftCell="A40" zoomScale="60" zoomScaleNormal="100" workbookViewId="0">
      <selection activeCell="I22" sqref="I22"/>
    </sheetView>
  </sheetViews>
  <sheetFormatPr defaultColWidth="9" defaultRowHeight="12" x14ac:dyDescent="0.25"/>
  <cols>
    <col min="1" max="1" width="10.33203125" style="174" customWidth="1"/>
    <col min="2" max="2" width="10.33203125" style="232" customWidth="1"/>
    <col min="3" max="3" width="25.77734375" style="174" customWidth="1"/>
    <col min="4" max="4" width="38.88671875" style="174" customWidth="1"/>
    <col min="5" max="5" width="11.21875" style="174" customWidth="1"/>
    <col min="6" max="6" width="14.33203125" style="174" customWidth="1"/>
    <col min="7" max="7" width="12.109375" style="174" customWidth="1"/>
    <col min="8" max="8" width="17.88671875" style="174" customWidth="1"/>
    <col min="9" max="9" width="53.109375" style="233" customWidth="1"/>
    <col min="10" max="10" width="12" style="174" hidden="1" customWidth="1"/>
    <col min="11" max="11" width="9.33203125" style="174" hidden="1" customWidth="1"/>
    <col min="12" max="13" width="9" style="174" hidden="1" customWidth="1"/>
    <col min="14" max="16384" width="9" style="174"/>
  </cols>
  <sheetData>
    <row r="1" spans="1:13" ht="25.8" x14ac:dyDescent="0.25">
      <c r="A1" s="336" t="s">
        <v>12</v>
      </c>
      <c r="B1" s="336"/>
      <c r="C1" s="336"/>
      <c r="D1" s="336"/>
      <c r="E1" s="336"/>
      <c r="F1" s="336"/>
      <c r="G1" s="336"/>
      <c r="H1" s="336"/>
    </row>
    <row r="2" spans="1:13" x14ac:dyDescent="0.15">
      <c r="A2" s="234"/>
      <c r="B2" s="235"/>
      <c r="C2" s="235"/>
      <c r="D2" s="235"/>
      <c r="E2" s="235"/>
      <c r="F2" s="235"/>
      <c r="G2" s="235"/>
      <c r="H2" s="235"/>
    </row>
    <row r="3" spans="1:13" x14ac:dyDescent="0.25">
      <c r="A3" s="236"/>
      <c r="B3" s="237"/>
      <c r="C3" s="237"/>
      <c r="D3" s="237"/>
      <c r="E3" s="237"/>
      <c r="F3" s="237"/>
      <c r="G3" s="237"/>
      <c r="H3" s="237"/>
      <c r="J3" s="174" t="s">
        <v>27</v>
      </c>
      <c r="L3" s="174" t="s">
        <v>28</v>
      </c>
    </row>
    <row r="4" spans="1:13" ht="17.399999999999999" x14ac:dyDescent="0.25">
      <c r="A4" s="337" t="s">
        <v>29</v>
      </c>
      <c r="B4" s="337"/>
      <c r="C4" s="337"/>
      <c r="D4" s="7" t="s">
        <v>30</v>
      </c>
      <c r="E4" s="7" t="s">
        <v>31</v>
      </c>
      <c r="F4" s="7" t="s">
        <v>32</v>
      </c>
      <c r="G4" s="7" t="s">
        <v>33</v>
      </c>
      <c r="H4" s="7" t="s">
        <v>34</v>
      </c>
      <c r="I4" s="250" t="s">
        <v>35</v>
      </c>
      <c r="J4" s="174" t="s">
        <v>36</v>
      </c>
      <c r="K4" s="174" t="s">
        <v>37</v>
      </c>
      <c r="L4" s="174" t="s">
        <v>36</v>
      </c>
      <c r="M4" s="174" t="s">
        <v>37</v>
      </c>
    </row>
    <row r="5" spans="1:13" s="229" customFormat="1" ht="24" x14ac:dyDescent="0.15">
      <c r="A5" s="338"/>
      <c r="B5" s="341" t="s">
        <v>38</v>
      </c>
      <c r="C5" s="238" t="s">
        <v>39</v>
      </c>
      <c r="D5" s="238" t="s">
        <v>40</v>
      </c>
      <c r="E5" s="239" t="s">
        <v>41</v>
      </c>
      <c r="F5" s="240">
        <v>152</v>
      </c>
      <c r="G5" s="241"/>
      <c r="H5" s="211">
        <f>F5*G5</f>
        <v>0</v>
      </c>
      <c r="I5" s="251"/>
      <c r="J5" s="252"/>
      <c r="K5" s="252"/>
      <c r="L5" s="253">
        <f>H5*J5</f>
        <v>0</v>
      </c>
      <c r="M5" s="253">
        <f>H5*K5</f>
        <v>0</v>
      </c>
    </row>
    <row r="6" spans="1:13" s="229" customFormat="1" ht="24" x14ac:dyDescent="0.15">
      <c r="A6" s="339"/>
      <c r="B6" s="330"/>
      <c r="C6" s="220" t="s">
        <v>42</v>
      </c>
      <c r="D6" s="220" t="s">
        <v>43</v>
      </c>
      <c r="E6" s="242" t="s">
        <v>41</v>
      </c>
      <c r="F6" s="243">
        <v>190</v>
      </c>
      <c r="G6" s="49"/>
      <c r="H6" s="55">
        <f t="shared" ref="H6:H69" si="0">F6*G6</f>
        <v>0</v>
      </c>
      <c r="I6" s="251"/>
      <c r="J6" s="252"/>
      <c r="K6" s="252"/>
      <c r="L6" s="253">
        <f t="shared" ref="L6:L69" si="1">H6*J6</f>
        <v>0</v>
      </c>
      <c r="M6" s="253">
        <f t="shared" ref="M6:M69" si="2">H6*K6</f>
        <v>0</v>
      </c>
    </row>
    <row r="7" spans="1:13" s="229" customFormat="1" x14ac:dyDescent="0.15">
      <c r="A7" s="339"/>
      <c r="B7" s="330"/>
      <c r="C7" s="220" t="s">
        <v>44</v>
      </c>
      <c r="D7" s="220" t="s">
        <v>45</v>
      </c>
      <c r="E7" s="244" t="s">
        <v>46</v>
      </c>
      <c r="F7" s="245">
        <v>168.075117370892</v>
      </c>
      <c r="G7" s="214"/>
      <c r="H7" s="55">
        <f t="shared" si="0"/>
        <v>0</v>
      </c>
      <c r="I7" s="254"/>
      <c r="J7" s="252"/>
      <c r="K7" s="252"/>
      <c r="L7" s="253">
        <f t="shared" si="1"/>
        <v>0</v>
      </c>
      <c r="M7" s="253">
        <f t="shared" si="2"/>
        <v>0</v>
      </c>
    </row>
    <row r="8" spans="1:13" s="229" customFormat="1" ht="24" x14ac:dyDescent="0.15">
      <c r="A8" s="339"/>
      <c r="B8" s="330"/>
      <c r="C8" s="220" t="s">
        <v>47</v>
      </c>
      <c r="D8" s="220" t="s">
        <v>48</v>
      </c>
      <c r="E8" s="244" t="s">
        <v>46</v>
      </c>
      <c r="F8" s="245">
        <v>475</v>
      </c>
      <c r="G8" s="214"/>
      <c r="H8" s="55">
        <f t="shared" si="0"/>
        <v>0</v>
      </c>
      <c r="I8" s="254"/>
      <c r="J8" s="252"/>
      <c r="K8" s="252"/>
      <c r="L8" s="253">
        <f t="shared" si="1"/>
        <v>0</v>
      </c>
      <c r="M8" s="253">
        <f t="shared" si="2"/>
        <v>0</v>
      </c>
    </row>
    <row r="9" spans="1:13" s="229" customFormat="1" x14ac:dyDescent="0.15">
      <c r="A9" s="339"/>
      <c r="B9" s="330" t="s">
        <v>49</v>
      </c>
      <c r="C9" s="220" t="s">
        <v>50</v>
      </c>
      <c r="D9" s="220"/>
      <c r="E9" s="244" t="s">
        <v>51</v>
      </c>
      <c r="F9" s="245">
        <v>134.27230046948401</v>
      </c>
      <c r="G9" s="214"/>
      <c r="H9" s="55">
        <f t="shared" si="0"/>
        <v>0</v>
      </c>
      <c r="I9" s="254"/>
      <c r="J9" s="252"/>
      <c r="K9" s="252"/>
      <c r="L9" s="253">
        <f t="shared" si="1"/>
        <v>0</v>
      </c>
      <c r="M9" s="253">
        <f t="shared" si="2"/>
        <v>0</v>
      </c>
    </row>
    <row r="10" spans="1:13" s="229" customFormat="1" x14ac:dyDescent="0.15">
      <c r="A10" s="339"/>
      <c r="B10" s="330"/>
      <c r="C10" s="220" t="s">
        <v>52</v>
      </c>
      <c r="D10" s="220" t="s">
        <v>53</v>
      </c>
      <c r="E10" s="244" t="s">
        <v>46</v>
      </c>
      <c r="F10" s="245">
        <v>24.4131455399061</v>
      </c>
      <c r="G10" s="214"/>
      <c r="H10" s="55">
        <f t="shared" si="0"/>
        <v>0</v>
      </c>
      <c r="I10" s="254"/>
      <c r="J10" s="252"/>
      <c r="K10" s="252"/>
      <c r="L10" s="253">
        <f t="shared" si="1"/>
        <v>0</v>
      </c>
      <c r="M10" s="253">
        <f t="shared" si="2"/>
        <v>0</v>
      </c>
    </row>
    <row r="11" spans="1:13" s="229" customFormat="1" x14ac:dyDescent="0.15">
      <c r="A11" s="339"/>
      <c r="B11" s="330"/>
      <c r="C11" s="220" t="s">
        <v>54</v>
      </c>
      <c r="D11" s="220" t="s">
        <v>55</v>
      </c>
      <c r="E11" s="244" t="s">
        <v>46</v>
      </c>
      <c r="F11" s="245">
        <v>35.680751173708899</v>
      </c>
      <c r="G11" s="214"/>
      <c r="H11" s="55">
        <f t="shared" si="0"/>
        <v>0</v>
      </c>
      <c r="I11" s="254"/>
      <c r="J11" s="252"/>
      <c r="K11" s="252"/>
      <c r="L11" s="253">
        <f t="shared" si="1"/>
        <v>0</v>
      </c>
      <c r="M11" s="253">
        <f t="shared" si="2"/>
        <v>0</v>
      </c>
    </row>
    <row r="12" spans="1:13" s="229" customFormat="1" ht="24" x14ac:dyDescent="0.15">
      <c r="A12" s="339"/>
      <c r="B12" s="330"/>
      <c r="C12" s="220" t="s">
        <v>56</v>
      </c>
      <c r="D12" s="220" t="s">
        <v>57</v>
      </c>
      <c r="E12" s="244" t="s">
        <v>46</v>
      </c>
      <c r="F12" s="245">
        <v>73</v>
      </c>
      <c r="G12" s="214"/>
      <c r="H12" s="55">
        <f t="shared" si="0"/>
        <v>0</v>
      </c>
      <c r="I12" s="254"/>
      <c r="J12" s="252"/>
      <c r="K12" s="252"/>
      <c r="L12" s="253">
        <f t="shared" si="1"/>
        <v>0</v>
      </c>
      <c r="M12" s="253">
        <f t="shared" si="2"/>
        <v>0</v>
      </c>
    </row>
    <row r="13" spans="1:13" s="229" customFormat="1" x14ac:dyDescent="0.15">
      <c r="A13" s="339"/>
      <c r="B13" s="330"/>
      <c r="C13" s="220" t="s">
        <v>58</v>
      </c>
      <c r="D13" s="220" t="s">
        <v>59</v>
      </c>
      <c r="E13" s="244" t="s">
        <v>46</v>
      </c>
      <c r="F13" s="245">
        <v>76</v>
      </c>
      <c r="G13" s="214"/>
      <c r="H13" s="55">
        <f t="shared" si="0"/>
        <v>0</v>
      </c>
      <c r="I13" s="254"/>
      <c r="J13" s="252"/>
      <c r="K13" s="252"/>
      <c r="L13" s="253">
        <f t="shared" si="1"/>
        <v>0</v>
      </c>
      <c r="M13" s="253">
        <f t="shared" si="2"/>
        <v>0</v>
      </c>
    </row>
    <row r="14" spans="1:13" s="229" customFormat="1" x14ac:dyDescent="0.15">
      <c r="A14" s="339"/>
      <c r="B14" s="330"/>
      <c r="C14" s="220" t="s">
        <v>60</v>
      </c>
      <c r="D14" s="220" t="s">
        <v>59</v>
      </c>
      <c r="E14" s="244" t="s">
        <v>46</v>
      </c>
      <c r="F14" s="245">
        <v>95</v>
      </c>
      <c r="G14" s="214"/>
      <c r="H14" s="55">
        <f t="shared" si="0"/>
        <v>0</v>
      </c>
      <c r="I14" s="254"/>
      <c r="J14" s="252"/>
      <c r="K14" s="252"/>
      <c r="L14" s="253">
        <f t="shared" si="1"/>
        <v>0</v>
      </c>
      <c r="M14" s="253">
        <f t="shared" si="2"/>
        <v>0</v>
      </c>
    </row>
    <row r="15" spans="1:13" s="229" customFormat="1" x14ac:dyDescent="0.15">
      <c r="A15" s="339"/>
      <c r="B15" s="330"/>
      <c r="C15" s="220" t="s">
        <v>61</v>
      </c>
      <c r="D15" s="220" t="s">
        <v>62</v>
      </c>
      <c r="E15" s="244" t="s">
        <v>46</v>
      </c>
      <c r="F15" s="245">
        <v>114</v>
      </c>
      <c r="G15" s="214"/>
      <c r="H15" s="55">
        <f t="shared" si="0"/>
        <v>0</v>
      </c>
      <c r="I15" s="254"/>
      <c r="J15" s="252"/>
      <c r="K15" s="252"/>
      <c r="L15" s="253">
        <f t="shared" si="1"/>
        <v>0</v>
      </c>
      <c r="M15" s="253">
        <f t="shared" si="2"/>
        <v>0</v>
      </c>
    </row>
    <row r="16" spans="1:13" s="229" customFormat="1" x14ac:dyDescent="0.15">
      <c r="A16" s="339"/>
      <c r="B16" s="330"/>
      <c r="C16" s="220" t="s">
        <v>61</v>
      </c>
      <c r="D16" s="220" t="s">
        <v>63</v>
      </c>
      <c r="E16" s="244" t="s">
        <v>46</v>
      </c>
      <c r="F16" s="245">
        <v>152</v>
      </c>
      <c r="G16" s="214"/>
      <c r="H16" s="55">
        <f t="shared" si="0"/>
        <v>0</v>
      </c>
      <c r="I16" s="254"/>
      <c r="J16" s="252"/>
      <c r="K16" s="252"/>
      <c r="L16" s="253">
        <f t="shared" si="1"/>
        <v>0</v>
      </c>
      <c r="M16" s="253">
        <f t="shared" si="2"/>
        <v>0</v>
      </c>
    </row>
    <row r="17" spans="1:13" s="229" customFormat="1" ht="24" x14ac:dyDescent="0.15">
      <c r="A17" s="339"/>
      <c r="B17" s="330"/>
      <c r="C17" s="220" t="s">
        <v>61</v>
      </c>
      <c r="D17" s="220" t="s">
        <v>64</v>
      </c>
      <c r="E17" s="244" t="s">
        <v>46</v>
      </c>
      <c r="F17" s="245">
        <v>263</v>
      </c>
      <c r="G17" s="214"/>
      <c r="H17" s="55">
        <f t="shared" si="0"/>
        <v>0</v>
      </c>
      <c r="I17" s="254"/>
      <c r="J17" s="252"/>
      <c r="K17" s="252"/>
      <c r="L17" s="253">
        <f t="shared" si="1"/>
        <v>0</v>
      </c>
      <c r="M17" s="253">
        <f t="shared" si="2"/>
        <v>0</v>
      </c>
    </row>
    <row r="18" spans="1:13" s="229" customFormat="1" x14ac:dyDescent="0.15">
      <c r="A18" s="339"/>
      <c r="B18" s="330"/>
      <c r="C18" s="220" t="s">
        <v>65</v>
      </c>
      <c r="D18" s="220" t="s">
        <v>62</v>
      </c>
      <c r="E18" s="244" t="s">
        <v>46</v>
      </c>
      <c r="F18" s="245">
        <v>233.80281690140799</v>
      </c>
      <c r="G18" s="214"/>
      <c r="H18" s="55">
        <f t="shared" si="0"/>
        <v>0</v>
      </c>
      <c r="I18" s="254"/>
      <c r="J18" s="252"/>
      <c r="K18" s="252"/>
      <c r="L18" s="253">
        <f t="shared" si="1"/>
        <v>0</v>
      </c>
      <c r="M18" s="253">
        <f t="shared" si="2"/>
        <v>0</v>
      </c>
    </row>
    <row r="19" spans="1:13" s="229" customFormat="1" x14ac:dyDescent="0.15">
      <c r="A19" s="339"/>
      <c r="B19" s="330"/>
      <c r="C19" s="220" t="s">
        <v>65</v>
      </c>
      <c r="D19" s="220" t="s">
        <v>63</v>
      </c>
      <c r="E19" s="244" t="s">
        <v>46</v>
      </c>
      <c r="F19" s="245">
        <v>270</v>
      </c>
      <c r="G19" s="214"/>
      <c r="H19" s="55">
        <f t="shared" si="0"/>
        <v>0</v>
      </c>
      <c r="I19" s="254"/>
      <c r="J19" s="252"/>
      <c r="K19" s="252"/>
      <c r="L19" s="253">
        <f t="shared" si="1"/>
        <v>0</v>
      </c>
      <c r="M19" s="253">
        <f t="shared" si="2"/>
        <v>0</v>
      </c>
    </row>
    <row r="20" spans="1:13" s="229" customFormat="1" x14ac:dyDescent="0.15">
      <c r="A20" s="339"/>
      <c r="B20" s="330"/>
      <c r="C20" s="220" t="s">
        <v>65</v>
      </c>
      <c r="D20" s="220" t="s">
        <v>66</v>
      </c>
      <c r="E20" s="244" t="s">
        <v>46</v>
      </c>
      <c r="F20" s="245">
        <v>309</v>
      </c>
      <c r="G20" s="214"/>
      <c r="H20" s="55">
        <f t="shared" si="0"/>
        <v>0</v>
      </c>
      <c r="I20" s="254"/>
      <c r="J20" s="252"/>
      <c r="K20" s="252"/>
      <c r="L20" s="253">
        <f t="shared" si="1"/>
        <v>0</v>
      </c>
      <c r="M20" s="253">
        <f t="shared" si="2"/>
        <v>0</v>
      </c>
    </row>
    <row r="21" spans="1:13" s="229" customFormat="1" x14ac:dyDescent="0.15">
      <c r="A21" s="339"/>
      <c r="B21" s="330"/>
      <c r="C21" s="220" t="s">
        <v>67</v>
      </c>
      <c r="D21" s="220" t="s">
        <v>68</v>
      </c>
      <c r="E21" s="244" t="s">
        <v>46</v>
      </c>
      <c r="F21" s="245">
        <v>390</v>
      </c>
      <c r="G21" s="214"/>
      <c r="H21" s="55">
        <f t="shared" si="0"/>
        <v>0</v>
      </c>
      <c r="I21" s="254"/>
      <c r="J21" s="252"/>
      <c r="K21" s="252"/>
      <c r="L21" s="253">
        <f t="shared" si="1"/>
        <v>0</v>
      </c>
      <c r="M21" s="253">
        <f t="shared" si="2"/>
        <v>0</v>
      </c>
    </row>
    <row r="22" spans="1:13" s="229" customFormat="1" x14ac:dyDescent="0.15">
      <c r="A22" s="339"/>
      <c r="B22" s="330"/>
      <c r="C22" s="220" t="s">
        <v>67</v>
      </c>
      <c r="D22" s="220" t="s">
        <v>69</v>
      </c>
      <c r="E22" s="244" t="s">
        <v>46</v>
      </c>
      <c r="F22" s="245">
        <v>445</v>
      </c>
      <c r="G22" s="214"/>
      <c r="H22" s="55">
        <f t="shared" si="0"/>
        <v>0</v>
      </c>
      <c r="I22" s="254"/>
      <c r="J22" s="252"/>
      <c r="K22" s="252"/>
      <c r="L22" s="253">
        <f t="shared" si="1"/>
        <v>0</v>
      </c>
      <c r="M22" s="253">
        <f t="shared" si="2"/>
        <v>0</v>
      </c>
    </row>
    <row r="23" spans="1:13" s="229" customFormat="1" x14ac:dyDescent="0.15">
      <c r="A23" s="339"/>
      <c r="B23" s="330"/>
      <c r="C23" s="220" t="s">
        <v>67</v>
      </c>
      <c r="D23" s="220" t="s">
        <v>70</v>
      </c>
      <c r="E23" s="244" t="s">
        <v>46</v>
      </c>
      <c r="F23" s="245">
        <v>285</v>
      </c>
      <c r="G23" s="214"/>
      <c r="H23" s="55">
        <f t="shared" si="0"/>
        <v>0</v>
      </c>
      <c r="I23" s="254"/>
      <c r="J23" s="252"/>
      <c r="K23" s="252"/>
      <c r="L23" s="253">
        <f t="shared" si="1"/>
        <v>0</v>
      </c>
      <c r="M23" s="253">
        <f t="shared" si="2"/>
        <v>0</v>
      </c>
    </row>
    <row r="24" spans="1:13" s="229" customFormat="1" x14ac:dyDescent="0.15">
      <c r="A24" s="339"/>
      <c r="B24" s="330"/>
      <c r="C24" s="220" t="s">
        <v>71</v>
      </c>
      <c r="D24" s="220" t="s">
        <v>72</v>
      </c>
      <c r="E24" s="244" t="s">
        <v>46</v>
      </c>
      <c r="F24" s="245">
        <v>260</v>
      </c>
      <c r="G24" s="214"/>
      <c r="H24" s="55">
        <f t="shared" si="0"/>
        <v>0</v>
      </c>
      <c r="I24" s="254"/>
      <c r="J24" s="252"/>
      <c r="K24" s="252"/>
      <c r="L24" s="253">
        <f t="shared" si="1"/>
        <v>0</v>
      </c>
      <c r="M24" s="253">
        <f t="shared" si="2"/>
        <v>0</v>
      </c>
    </row>
    <row r="25" spans="1:13" s="229" customFormat="1" x14ac:dyDescent="0.15">
      <c r="A25" s="339"/>
      <c r="B25" s="330"/>
      <c r="C25" s="220" t="s">
        <v>71</v>
      </c>
      <c r="D25" s="220" t="s">
        <v>73</v>
      </c>
      <c r="E25" s="244" t="s">
        <v>46</v>
      </c>
      <c r="F25" s="245">
        <v>284</v>
      </c>
      <c r="G25" s="214"/>
      <c r="H25" s="55">
        <f t="shared" si="0"/>
        <v>0</v>
      </c>
      <c r="I25" s="254"/>
      <c r="J25" s="252"/>
      <c r="K25" s="252"/>
      <c r="L25" s="253">
        <f t="shared" si="1"/>
        <v>0</v>
      </c>
      <c r="M25" s="253">
        <f t="shared" si="2"/>
        <v>0</v>
      </c>
    </row>
    <row r="26" spans="1:13" s="229" customFormat="1" x14ac:dyDescent="0.15">
      <c r="A26" s="339"/>
      <c r="B26" s="330"/>
      <c r="C26" s="220" t="s">
        <v>71</v>
      </c>
      <c r="D26" s="220" t="s">
        <v>74</v>
      </c>
      <c r="E26" s="244" t="s">
        <v>46</v>
      </c>
      <c r="F26" s="245">
        <v>363</v>
      </c>
      <c r="G26" s="214"/>
      <c r="H26" s="55">
        <f t="shared" si="0"/>
        <v>0</v>
      </c>
      <c r="I26" s="254"/>
      <c r="J26" s="252"/>
      <c r="K26" s="252"/>
      <c r="L26" s="253">
        <f t="shared" si="1"/>
        <v>0</v>
      </c>
      <c r="M26" s="253">
        <f t="shared" si="2"/>
        <v>0</v>
      </c>
    </row>
    <row r="27" spans="1:13" s="229" customFormat="1" x14ac:dyDescent="0.15">
      <c r="A27" s="339"/>
      <c r="B27" s="330"/>
      <c r="C27" s="220" t="s">
        <v>75</v>
      </c>
      <c r="D27" s="220" t="s">
        <v>76</v>
      </c>
      <c r="E27" s="244" t="s">
        <v>46</v>
      </c>
      <c r="F27" s="245">
        <v>93.896713615023501</v>
      </c>
      <c r="G27" s="214"/>
      <c r="H27" s="55">
        <f t="shared" si="0"/>
        <v>0</v>
      </c>
      <c r="I27" s="254"/>
      <c r="J27" s="252"/>
      <c r="K27" s="252"/>
      <c r="L27" s="253">
        <f t="shared" si="1"/>
        <v>0</v>
      </c>
      <c r="M27" s="253">
        <f t="shared" si="2"/>
        <v>0</v>
      </c>
    </row>
    <row r="28" spans="1:13" s="229" customFormat="1" x14ac:dyDescent="0.15">
      <c r="A28" s="339"/>
      <c r="B28" s="330" t="s">
        <v>77</v>
      </c>
      <c r="C28" s="220" t="s">
        <v>78</v>
      </c>
      <c r="D28" s="220" t="s">
        <v>79</v>
      </c>
      <c r="E28" s="244" t="s">
        <v>51</v>
      </c>
      <c r="F28" s="245">
        <v>71.361502347417797</v>
      </c>
      <c r="G28" s="214"/>
      <c r="H28" s="55">
        <f t="shared" si="0"/>
        <v>0</v>
      </c>
      <c r="I28" s="254"/>
      <c r="J28" s="252"/>
      <c r="K28" s="252"/>
      <c r="L28" s="253">
        <f t="shared" si="1"/>
        <v>0</v>
      </c>
      <c r="M28" s="253">
        <f t="shared" si="2"/>
        <v>0</v>
      </c>
    </row>
    <row r="29" spans="1:13" s="229" customFormat="1" x14ac:dyDescent="0.15">
      <c r="A29" s="339"/>
      <c r="B29" s="330"/>
      <c r="C29" s="220" t="s">
        <v>78</v>
      </c>
      <c r="D29" s="220" t="s">
        <v>80</v>
      </c>
      <c r="E29" s="244" t="s">
        <v>51</v>
      </c>
      <c r="F29" s="245">
        <v>76</v>
      </c>
      <c r="G29" s="214"/>
      <c r="H29" s="55">
        <f t="shared" si="0"/>
        <v>0</v>
      </c>
      <c r="I29" s="254"/>
      <c r="J29" s="252"/>
      <c r="K29" s="252"/>
      <c r="L29" s="253">
        <f t="shared" si="1"/>
        <v>0</v>
      </c>
      <c r="M29" s="253">
        <f t="shared" si="2"/>
        <v>0</v>
      </c>
    </row>
    <row r="30" spans="1:13" s="229" customFormat="1" x14ac:dyDescent="0.15">
      <c r="A30" s="339"/>
      <c r="B30" s="330"/>
      <c r="C30" s="220" t="s">
        <v>81</v>
      </c>
      <c r="D30" s="220"/>
      <c r="E30" s="244" t="s">
        <v>46</v>
      </c>
      <c r="F30" s="245">
        <v>238</v>
      </c>
      <c r="G30" s="214"/>
      <c r="H30" s="55">
        <f t="shared" si="0"/>
        <v>0</v>
      </c>
      <c r="I30" s="254"/>
      <c r="J30" s="252"/>
      <c r="K30" s="252"/>
      <c r="L30" s="253">
        <f t="shared" si="1"/>
        <v>0</v>
      </c>
      <c r="M30" s="253">
        <f t="shared" si="2"/>
        <v>0</v>
      </c>
    </row>
    <row r="31" spans="1:13" s="229" customFormat="1" x14ac:dyDescent="0.15">
      <c r="A31" s="339"/>
      <c r="B31" s="330"/>
      <c r="C31" s="220" t="s">
        <v>82</v>
      </c>
      <c r="D31" s="220"/>
      <c r="E31" s="244" t="s">
        <v>46</v>
      </c>
      <c r="F31" s="245">
        <v>280</v>
      </c>
      <c r="G31" s="214"/>
      <c r="H31" s="55">
        <f t="shared" si="0"/>
        <v>0</v>
      </c>
      <c r="I31" s="254"/>
      <c r="J31" s="252"/>
      <c r="K31" s="252"/>
      <c r="L31" s="253">
        <f t="shared" si="1"/>
        <v>0</v>
      </c>
      <c r="M31" s="253">
        <f t="shared" si="2"/>
        <v>0</v>
      </c>
    </row>
    <row r="32" spans="1:13" s="229" customFormat="1" x14ac:dyDescent="0.15">
      <c r="A32" s="339"/>
      <c r="B32" s="330"/>
      <c r="C32" s="220" t="s">
        <v>83</v>
      </c>
      <c r="D32" s="220"/>
      <c r="E32" s="244" t="s">
        <v>46</v>
      </c>
      <c r="F32" s="245">
        <v>255.39906103286401</v>
      </c>
      <c r="G32" s="214"/>
      <c r="H32" s="55">
        <f t="shared" si="0"/>
        <v>0</v>
      </c>
      <c r="I32" s="254"/>
      <c r="J32" s="252"/>
      <c r="K32" s="252"/>
      <c r="L32" s="253">
        <f t="shared" si="1"/>
        <v>0</v>
      </c>
      <c r="M32" s="253">
        <f t="shared" si="2"/>
        <v>0</v>
      </c>
    </row>
    <row r="33" spans="1:13" s="229" customFormat="1" x14ac:dyDescent="0.15">
      <c r="A33" s="339"/>
      <c r="B33" s="330"/>
      <c r="C33" s="220" t="s">
        <v>84</v>
      </c>
      <c r="D33" s="220"/>
      <c r="E33" s="244" t="s">
        <v>46</v>
      </c>
      <c r="F33" s="245">
        <v>296</v>
      </c>
      <c r="G33" s="214"/>
      <c r="H33" s="55">
        <f t="shared" si="0"/>
        <v>0</v>
      </c>
      <c r="I33" s="254"/>
      <c r="J33" s="252"/>
      <c r="K33" s="252"/>
      <c r="L33" s="253">
        <f t="shared" si="1"/>
        <v>0</v>
      </c>
      <c r="M33" s="253">
        <f t="shared" si="2"/>
        <v>0</v>
      </c>
    </row>
    <row r="34" spans="1:13" s="229" customFormat="1" x14ac:dyDescent="0.15">
      <c r="A34" s="339"/>
      <c r="B34" s="330" t="s">
        <v>85</v>
      </c>
      <c r="C34" s="220" t="s">
        <v>86</v>
      </c>
      <c r="D34" s="220" t="s">
        <v>87</v>
      </c>
      <c r="E34" s="244" t="s">
        <v>46</v>
      </c>
      <c r="F34" s="245">
        <v>190</v>
      </c>
      <c r="G34" s="214"/>
      <c r="H34" s="50">
        <f t="shared" si="0"/>
        <v>0</v>
      </c>
      <c r="I34" s="254"/>
      <c r="J34" s="252"/>
      <c r="K34" s="252"/>
      <c r="L34" s="253">
        <f t="shared" si="1"/>
        <v>0</v>
      </c>
      <c r="M34" s="253">
        <f t="shared" si="2"/>
        <v>0</v>
      </c>
    </row>
    <row r="35" spans="1:13" s="229" customFormat="1" x14ac:dyDescent="0.15">
      <c r="A35" s="339"/>
      <c r="B35" s="330"/>
      <c r="C35" s="220" t="s">
        <v>88</v>
      </c>
      <c r="D35" s="220" t="s">
        <v>89</v>
      </c>
      <c r="E35" s="244" t="s">
        <v>46</v>
      </c>
      <c r="F35" s="245">
        <v>374.64788732394402</v>
      </c>
      <c r="G35" s="214"/>
      <c r="H35" s="50">
        <f t="shared" si="0"/>
        <v>0</v>
      </c>
      <c r="I35" s="254"/>
      <c r="J35" s="252"/>
      <c r="K35" s="252"/>
      <c r="L35" s="253">
        <f t="shared" si="1"/>
        <v>0</v>
      </c>
      <c r="M35" s="253">
        <f t="shared" si="2"/>
        <v>0</v>
      </c>
    </row>
    <row r="36" spans="1:13" s="229" customFormat="1" x14ac:dyDescent="0.15">
      <c r="A36" s="339"/>
      <c r="B36" s="330"/>
      <c r="C36" s="220" t="s">
        <v>90</v>
      </c>
      <c r="D36" s="220" t="s">
        <v>91</v>
      </c>
      <c r="E36" s="244" t="s">
        <v>46</v>
      </c>
      <c r="F36" s="245">
        <v>214.08450704225399</v>
      </c>
      <c r="G36" s="214"/>
      <c r="H36" s="50">
        <f t="shared" si="0"/>
        <v>0</v>
      </c>
      <c r="I36" s="254"/>
      <c r="J36" s="252"/>
      <c r="K36" s="252"/>
      <c r="L36" s="253">
        <f t="shared" si="1"/>
        <v>0</v>
      </c>
      <c r="M36" s="253">
        <f t="shared" si="2"/>
        <v>0</v>
      </c>
    </row>
    <row r="37" spans="1:13" s="229" customFormat="1" ht="24" x14ac:dyDescent="0.15">
      <c r="A37" s="339"/>
      <c r="B37" s="330"/>
      <c r="C37" s="220" t="s">
        <v>92</v>
      </c>
      <c r="D37" s="220" t="s">
        <v>93</v>
      </c>
      <c r="E37" s="244" t="s">
        <v>46</v>
      </c>
      <c r="F37" s="245">
        <v>1535.2112676056299</v>
      </c>
      <c r="G37" s="214"/>
      <c r="H37" s="50">
        <f t="shared" si="0"/>
        <v>0</v>
      </c>
      <c r="I37" s="254"/>
      <c r="J37" s="252"/>
      <c r="K37" s="252"/>
      <c r="L37" s="253">
        <f t="shared" si="1"/>
        <v>0</v>
      </c>
      <c r="M37" s="253">
        <f t="shared" si="2"/>
        <v>0</v>
      </c>
    </row>
    <row r="38" spans="1:13" s="229" customFormat="1" x14ac:dyDescent="0.15">
      <c r="A38" s="339"/>
      <c r="B38" s="330"/>
      <c r="C38" s="220" t="s">
        <v>94</v>
      </c>
      <c r="D38" s="220" t="s">
        <v>95</v>
      </c>
      <c r="E38" s="244" t="s">
        <v>46</v>
      </c>
      <c r="F38" s="245">
        <v>1005.6338028169</v>
      </c>
      <c r="G38" s="214"/>
      <c r="H38" s="50">
        <f t="shared" si="0"/>
        <v>0</v>
      </c>
      <c r="I38" s="254"/>
      <c r="J38" s="252"/>
      <c r="K38" s="252"/>
      <c r="L38" s="253">
        <f t="shared" si="1"/>
        <v>0</v>
      </c>
      <c r="M38" s="253">
        <f t="shared" si="2"/>
        <v>0</v>
      </c>
    </row>
    <row r="39" spans="1:13" s="229" customFormat="1" x14ac:dyDescent="0.15">
      <c r="A39" s="339"/>
      <c r="B39" s="330"/>
      <c r="C39" s="220" t="s">
        <v>96</v>
      </c>
      <c r="D39" s="220" t="s">
        <v>91</v>
      </c>
      <c r="E39" s="244" t="s">
        <v>46</v>
      </c>
      <c r="F39" s="245">
        <v>338.96713615023498</v>
      </c>
      <c r="G39" s="214"/>
      <c r="H39" s="50">
        <f t="shared" si="0"/>
        <v>0</v>
      </c>
      <c r="I39" s="254"/>
      <c r="J39" s="252"/>
      <c r="K39" s="252"/>
      <c r="L39" s="253">
        <f t="shared" si="1"/>
        <v>0</v>
      </c>
      <c r="M39" s="253">
        <f t="shared" si="2"/>
        <v>0</v>
      </c>
    </row>
    <row r="40" spans="1:13" s="229" customFormat="1" ht="24" x14ac:dyDescent="0.15">
      <c r="A40" s="339"/>
      <c r="B40" s="330"/>
      <c r="C40" s="220" t="s">
        <v>97</v>
      </c>
      <c r="D40" s="220" t="s">
        <v>93</v>
      </c>
      <c r="E40" s="244" t="s">
        <v>46</v>
      </c>
      <c r="F40" s="245">
        <v>2319.2488262910801</v>
      </c>
      <c r="G40" s="214"/>
      <c r="H40" s="50">
        <f t="shared" si="0"/>
        <v>0</v>
      </c>
      <c r="I40" s="254"/>
      <c r="J40" s="252"/>
      <c r="K40" s="252"/>
      <c r="L40" s="253">
        <f t="shared" si="1"/>
        <v>0</v>
      </c>
      <c r="M40" s="253">
        <f t="shared" si="2"/>
        <v>0</v>
      </c>
    </row>
    <row r="41" spans="1:13" s="229" customFormat="1" x14ac:dyDescent="0.15">
      <c r="A41" s="339"/>
      <c r="B41" s="330"/>
      <c r="C41" s="220" t="s">
        <v>98</v>
      </c>
      <c r="D41" s="220" t="s">
        <v>99</v>
      </c>
      <c r="E41" s="244" t="s">
        <v>46</v>
      </c>
      <c r="F41" s="245">
        <v>0</v>
      </c>
      <c r="G41" s="214"/>
      <c r="H41" s="50">
        <f t="shared" si="0"/>
        <v>0</v>
      </c>
      <c r="I41" s="254"/>
      <c r="J41" s="252"/>
      <c r="K41" s="252"/>
      <c r="L41" s="253">
        <f t="shared" si="1"/>
        <v>0</v>
      </c>
      <c r="M41" s="253">
        <f t="shared" si="2"/>
        <v>0</v>
      </c>
    </row>
    <row r="42" spans="1:13" s="229" customFormat="1" x14ac:dyDescent="0.15">
      <c r="A42" s="339"/>
      <c r="B42" s="330"/>
      <c r="C42" s="220" t="s">
        <v>98</v>
      </c>
      <c r="D42" s="220" t="s">
        <v>100</v>
      </c>
      <c r="E42" s="244" t="s">
        <v>46</v>
      </c>
      <c r="F42" s="245">
        <v>89.201877934272304</v>
      </c>
      <c r="G42" s="214"/>
      <c r="H42" s="50">
        <f t="shared" si="0"/>
        <v>0</v>
      </c>
      <c r="I42" s="254"/>
      <c r="J42" s="252"/>
      <c r="K42" s="252"/>
      <c r="L42" s="253">
        <f t="shared" si="1"/>
        <v>0</v>
      </c>
      <c r="M42" s="253">
        <f t="shared" si="2"/>
        <v>0</v>
      </c>
    </row>
    <row r="43" spans="1:13" s="229" customFormat="1" x14ac:dyDescent="0.15">
      <c r="A43" s="339"/>
      <c r="B43" s="330" t="s">
        <v>101</v>
      </c>
      <c r="C43" s="246" t="s">
        <v>102</v>
      </c>
      <c r="D43" s="333" t="s">
        <v>103</v>
      </c>
      <c r="E43" s="244" t="s">
        <v>104</v>
      </c>
      <c r="F43" s="245">
        <v>2170</v>
      </c>
      <c r="G43" s="214"/>
      <c r="H43" s="50">
        <f t="shared" si="0"/>
        <v>0</v>
      </c>
      <c r="I43" s="254"/>
      <c r="J43" s="252"/>
      <c r="K43" s="252"/>
      <c r="L43" s="253">
        <f t="shared" si="1"/>
        <v>0</v>
      </c>
      <c r="M43" s="253">
        <f t="shared" si="2"/>
        <v>0</v>
      </c>
    </row>
    <row r="44" spans="1:13" s="229" customFormat="1" x14ac:dyDescent="0.15">
      <c r="A44" s="339"/>
      <c r="B44" s="330"/>
      <c r="C44" s="246" t="s">
        <v>105</v>
      </c>
      <c r="D44" s="333"/>
      <c r="E44" s="244" t="s">
        <v>104</v>
      </c>
      <c r="F44" s="245">
        <v>2623</v>
      </c>
      <c r="G44" s="214"/>
      <c r="H44" s="50">
        <f t="shared" si="0"/>
        <v>0</v>
      </c>
      <c r="I44" s="254"/>
      <c r="J44" s="252"/>
      <c r="K44" s="252"/>
      <c r="L44" s="253">
        <f t="shared" si="1"/>
        <v>0</v>
      </c>
      <c r="M44" s="253">
        <f t="shared" si="2"/>
        <v>0</v>
      </c>
    </row>
    <row r="45" spans="1:13" s="229" customFormat="1" x14ac:dyDescent="0.15">
      <c r="A45" s="339"/>
      <c r="B45" s="330"/>
      <c r="C45" s="246" t="s">
        <v>106</v>
      </c>
      <c r="D45" s="333"/>
      <c r="E45" s="244" t="s">
        <v>104</v>
      </c>
      <c r="F45" s="245">
        <v>3008</v>
      </c>
      <c r="G45" s="214"/>
      <c r="H45" s="50">
        <f t="shared" si="0"/>
        <v>0</v>
      </c>
      <c r="I45" s="254"/>
      <c r="J45" s="252"/>
      <c r="K45" s="252"/>
      <c r="L45" s="253">
        <f t="shared" si="1"/>
        <v>0</v>
      </c>
      <c r="M45" s="253">
        <f t="shared" si="2"/>
        <v>0</v>
      </c>
    </row>
    <row r="46" spans="1:13" s="229" customFormat="1" x14ac:dyDescent="0.15">
      <c r="A46" s="339"/>
      <c r="B46" s="330"/>
      <c r="C46" s="246" t="s">
        <v>107</v>
      </c>
      <c r="D46" s="333"/>
      <c r="E46" s="244" t="s">
        <v>104</v>
      </c>
      <c r="F46" s="245">
        <v>2883</v>
      </c>
      <c r="G46" s="214"/>
      <c r="H46" s="55">
        <f t="shared" si="0"/>
        <v>0</v>
      </c>
      <c r="I46" s="254"/>
      <c r="J46" s="252"/>
      <c r="K46" s="252"/>
      <c r="L46" s="253">
        <f t="shared" si="1"/>
        <v>0</v>
      </c>
      <c r="M46" s="253">
        <f t="shared" si="2"/>
        <v>0</v>
      </c>
    </row>
    <row r="47" spans="1:13" s="229" customFormat="1" x14ac:dyDescent="0.15">
      <c r="A47" s="339"/>
      <c r="B47" s="330"/>
      <c r="C47" s="246" t="s">
        <v>108</v>
      </c>
      <c r="D47" s="333" t="s">
        <v>109</v>
      </c>
      <c r="E47" s="244" t="s">
        <v>104</v>
      </c>
      <c r="F47" s="245">
        <v>1927</v>
      </c>
      <c r="G47" s="214"/>
      <c r="H47" s="55">
        <f t="shared" si="0"/>
        <v>0</v>
      </c>
      <c r="I47" s="254"/>
      <c r="J47" s="252"/>
      <c r="K47" s="252"/>
      <c r="L47" s="253">
        <f t="shared" si="1"/>
        <v>0</v>
      </c>
      <c r="M47" s="253">
        <f t="shared" si="2"/>
        <v>0</v>
      </c>
    </row>
    <row r="48" spans="1:13" s="229" customFormat="1" x14ac:dyDescent="0.15">
      <c r="A48" s="339"/>
      <c r="B48" s="330"/>
      <c r="C48" s="246" t="s">
        <v>110</v>
      </c>
      <c r="D48" s="333"/>
      <c r="E48" s="244" t="s">
        <v>104</v>
      </c>
      <c r="F48" s="245">
        <v>2071</v>
      </c>
      <c r="G48" s="214"/>
      <c r="H48" s="55">
        <f t="shared" si="0"/>
        <v>0</v>
      </c>
      <c r="I48" s="254"/>
      <c r="J48" s="252"/>
      <c r="K48" s="252"/>
      <c r="L48" s="253">
        <f t="shared" si="1"/>
        <v>0</v>
      </c>
      <c r="M48" s="253">
        <f t="shared" si="2"/>
        <v>0</v>
      </c>
    </row>
    <row r="49" spans="1:13" s="229" customFormat="1" x14ac:dyDescent="0.15">
      <c r="A49" s="339"/>
      <c r="B49" s="330"/>
      <c r="C49" s="246" t="s">
        <v>111</v>
      </c>
      <c r="D49" s="333"/>
      <c r="E49" s="244" t="s">
        <v>104</v>
      </c>
      <c r="F49" s="245">
        <v>2611</v>
      </c>
      <c r="G49" s="214"/>
      <c r="H49" s="55">
        <f t="shared" si="0"/>
        <v>0</v>
      </c>
      <c r="I49" s="254"/>
      <c r="J49" s="252"/>
      <c r="K49" s="252"/>
      <c r="L49" s="253">
        <f t="shared" si="1"/>
        <v>0</v>
      </c>
      <c r="M49" s="253">
        <f t="shared" si="2"/>
        <v>0</v>
      </c>
    </row>
    <row r="50" spans="1:13" s="229" customFormat="1" x14ac:dyDescent="0.15">
      <c r="A50" s="339"/>
      <c r="B50" s="330"/>
      <c r="C50" s="246" t="s">
        <v>112</v>
      </c>
      <c r="D50" s="333"/>
      <c r="E50" s="244" t="s">
        <v>104</v>
      </c>
      <c r="F50" s="245">
        <v>2546</v>
      </c>
      <c r="G50" s="214"/>
      <c r="H50" s="55">
        <f t="shared" si="0"/>
        <v>0</v>
      </c>
      <c r="I50" s="254"/>
      <c r="J50" s="252"/>
      <c r="K50" s="252"/>
      <c r="L50" s="253">
        <f t="shared" si="1"/>
        <v>0</v>
      </c>
      <c r="M50" s="253">
        <f t="shared" si="2"/>
        <v>0</v>
      </c>
    </row>
    <row r="51" spans="1:13" s="229" customFormat="1" x14ac:dyDescent="0.15">
      <c r="A51" s="339"/>
      <c r="B51" s="330" t="s">
        <v>113</v>
      </c>
      <c r="C51" s="248" t="s">
        <v>114</v>
      </c>
      <c r="D51" s="334" t="s">
        <v>115</v>
      </c>
      <c r="E51" s="244" t="s">
        <v>104</v>
      </c>
      <c r="F51" s="245">
        <v>105</v>
      </c>
      <c r="G51" s="214"/>
      <c r="H51" s="55">
        <f t="shared" si="0"/>
        <v>0</v>
      </c>
      <c r="I51" s="254"/>
      <c r="J51" s="252"/>
      <c r="K51" s="252"/>
      <c r="L51" s="253">
        <f t="shared" si="1"/>
        <v>0</v>
      </c>
      <c r="M51" s="253">
        <f t="shared" si="2"/>
        <v>0</v>
      </c>
    </row>
    <row r="52" spans="1:13" s="229" customFormat="1" x14ac:dyDescent="0.15">
      <c r="A52" s="339"/>
      <c r="B52" s="330"/>
      <c r="C52" s="248" t="s">
        <v>116</v>
      </c>
      <c r="D52" s="334"/>
      <c r="E52" s="244" t="s">
        <v>104</v>
      </c>
      <c r="F52" s="245">
        <v>107.04225352112699</v>
      </c>
      <c r="G52" s="214"/>
      <c r="H52" s="55">
        <f t="shared" si="0"/>
        <v>0</v>
      </c>
      <c r="I52" s="254"/>
      <c r="J52" s="252"/>
      <c r="K52" s="252"/>
      <c r="L52" s="253">
        <f t="shared" si="1"/>
        <v>0</v>
      </c>
      <c r="M52" s="253">
        <f t="shared" si="2"/>
        <v>0</v>
      </c>
    </row>
    <row r="53" spans="1:13" s="229" customFormat="1" x14ac:dyDescent="0.15">
      <c r="A53" s="339"/>
      <c r="B53" s="330"/>
      <c r="C53" s="248" t="s">
        <v>117</v>
      </c>
      <c r="D53" s="334"/>
      <c r="E53" s="244" t="s">
        <v>104</v>
      </c>
      <c r="F53" s="245">
        <v>186.85446009389699</v>
      </c>
      <c r="G53" s="214"/>
      <c r="H53" s="55">
        <f t="shared" si="0"/>
        <v>0</v>
      </c>
      <c r="I53" s="254"/>
      <c r="J53" s="252"/>
      <c r="K53" s="252"/>
      <c r="L53" s="253">
        <f t="shared" si="1"/>
        <v>0</v>
      </c>
      <c r="M53" s="253">
        <f t="shared" si="2"/>
        <v>0</v>
      </c>
    </row>
    <row r="54" spans="1:13" s="229" customFormat="1" x14ac:dyDescent="0.15">
      <c r="A54" s="339"/>
      <c r="B54" s="330" t="s">
        <v>118</v>
      </c>
      <c r="C54" s="248" t="s">
        <v>114</v>
      </c>
      <c r="D54" s="334" t="s">
        <v>119</v>
      </c>
      <c r="E54" s="244" t="s">
        <v>104</v>
      </c>
      <c r="F54" s="245">
        <v>95</v>
      </c>
      <c r="G54" s="214"/>
      <c r="H54" s="55">
        <f t="shared" si="0"/>
        <v>0</v>
      </c>
      <c r="I54" s="254"/>
      <c r="J54" s="252"/>
      <c r="K54" s="252"/>
      <c r="L54" s="253">
        <f t="shared" si="1"/>
        <v>0</v>
      </c>
      <c r="M54" s="253">
        <f t="shared" si="2"/>
        <v>0</v>
      </c>
    </row>
    <row r="55" spans="1:13" s="229" customFormat="1" x14ac:dyDescent="0.15">
      <c r="A55" s="339"/>
      <c r="B55" s="330"/>
      <c r="C55" s="248" t="s">
        <v>116</v>
      </c>
      <c r="D55" s="334"/>
      <c r="E55" s="244" t="s">
        <v>104</v>
      </c>
      <c r="F55" s="245">
        <v>152</v>
      </c>
      <c r="G55" s="214"/>
      <c r="H55" s="55">
        <f t="shared" si="0"/>
        <v>0</v>
      </c>
      <c r="I55" s="254"/>
      <c r="J55" s="252"/>
      <c r="K55" s="252"/>
      <c r="L55" s="253">
        <f t="shared" si="1"/>
        <v>0</v>
      </c>
      <c r="M55" s="253">
        <f t="shared" si="2"/>
        <v>0</v>
      </c>
    </row>
    <row r="56" spans="1:13" s="229" customFormat="1" x14ac:dyDescent="0.15">
      <c r="A56" s="339"/>
      <c r="B56" s="330"/>
      <c r="C56" s="248" t="s">
        <v>117</v>
      </c>
      <c r="D56" s="334"/>
      <c r="E56" s="244" t="s">
        <v>104</v>
      </c>
      <c r="F56" s="245">
        <v>228</v>
      </c>
      <c r="G56" s="214"/>
      <c r="H56" s="55">
        <f t="shared" si="0"/>
        <v>0</v>
      </c>
      <c r="I56" s="254"/>
      <c r="J56" s="252"/>
      <c r="K56" s="252"/>
      <c r="L56" s="253">
        <f t="shared" si="1"/>
        <v>0</v>
      </c>
      <c r="M56" s="253">
        <f t="shared" si="2"/>
        <v>0</v>
      </c>
    </row>
    <row r="57" spans="1:13" s="229" customFormat="1" x14ac:dyDescent="0.15">
      <c r="A57" s="339"/>
      <c r="B57" s="330" t="s">
        <v>120</v>
      </c>
      <c r="C57" s="248" t="s">
        <v>121</v>
      </c>
      <c r="D57" s="332" t="s">
        <v>122</v>
      </c>
      <c r="E57" s="244" t="s">
        <v>104</v>
      </c>
      <c r="F57" s="245">
        <v>189</v>
      </c>
      <c r="G57" s="214"/>
      <c r="H57" s="55">
        <f t="shared" si="0"/>
        <v>0</v>
      </c>
      <c r="I57" s="254"/>
      <c r="J57" s="252"/>
      <c r="K57" s="252"/>
      <c r="L57" s="253">
        <f t="shared" si="1"/>
        <v>0</v>
      </c>
      <c r="M57" s="253">
        <f t="shared" si="2"/>
        <v>0</v>
      </c>
    </row>
    <row r="58" spans="1:13" s="229" customFormat="1" x14ac:dyDescent="0.15">
      <c r="A58" s="339"/>
      <c r="B58" s="330"/>
      <c r="C58" s="248" t="s">
        <v>117</v>
      </c>
      <c r="D58" s="332"/>
      <c r="E58" s="244" t="s">
        <v>104</v>
      </c>
      <c r="F58" s="245">
        <v>227.230046948357</v>
      </c>
      <c r="G58" s="214"/>
      <c r="H58" s="55">
        <f t="shared" si="0"/>
        <v>0</v>
      </c>
      <c r="I58" s="254"/>
      <c r="J58" s="252"/>
      <c r="K58" s="252"/>
      <c r="L58" s="253">
        <f t="shared" si="1"/>
        <v>0</v>
      </c>
      <c r="M58" s="253">
        <f t="shared" si="2"/>
        <v>0</v>
      </c>
    </row>
    <row r="59" spans="1:13" s="229" customFormat="1" x14ac:dyDescent="0.15">
      <c r="A59" s="339"/>
      <c r="B59" s="330"/>
      <c r="C59" s="248" t="s">
        <v>123</v>
      </c>
      <c r="D59" s="332"/>
      <c r="E59" s="244" t="s">
        <v>104</v>
      </c>
      <c r="F59" s="245">
        <v>286</v>
      </c>
      <c r="G59" s="214"/>
      <c r="H59" s="55">
        <f t="shared" si="0"/>
        <v>0</v>
      </c>
      <c r="I59" s="254"/>
      <c r="J59" s="252"/>
      <c r="K59" s="252"/>
      <c r="L59" s="253">
        <f t="shared" si="1"/>
        <v>0</v>
      </c>
      <c r="M59" s="253">
        <f t="shared" si="2"/>
        <v>0</v>
      </c>
    </row>
    <row r="60" spans="1:13" s="229" customFormat="1" x14ac:dyDescent="0.15">
      <c r="A60" s="339"/>
      <c r="B60" s="330" t="s">
        <v>124</v>
      </c>
      <c r="C60" s="248" t="s">
        <v>121</v>
      </c>
      <c r="D60" s="333" t="s">
        <v>125</v>
      </c>
      <c r="E60" s="244" t="s">
        <v>104</v>
      </c>
      <c r="F60" s="245">
        <v>255</v>
      </c>
      <c r="G60" s="214"/>
      <c r="H60" s="55">
        <f t="shared" si="0"/>
        <v>0</v>
      </c>
      <c r="I60" s="254"/>
      <c r="J60" s="252"/>
      <c r="K60" s="252"/>
      <c r="L60" s="253">
        <f t="shared" si="1"/>
        <v>0</v>
      </c>
      <c r="M60" s="253">
        <f t="shared" si="2"/>
        <v>0</v>
      </c>
    </row>
    <row r="61" spans="1:13" s="229" customFormat="1" x14ac:dyDescent="0.15">
      <c r="A61" s="339"/>
      <c r="B61" s="330"/>
      <c r="C61" s="248" t="s">
        <v>117</v>
      </c>
      <c r="D61" s="333"/>
      <c r="E61" s="244" t="s">
        <v>104</v>
      </c>
      <c r="F61" s="245">
        <v>326</v>
      </c>
      <c r="G61" s="214"/>
      <c r="H61" s="55">
        <f t="shared" si="0"/>
        <v>0</v>
      </c>
      <c r="I61" s="254"/>
      <c r="J61" s="252"/>
      <c r="K61" s="252"/>
      <c r="L61" s="253">
        <f t="shared" si="1"/>
        <v>0</v>
      </c>
      <c r="M61" s="253">
        <f t="shared" si="2"/>
        <v>0</v>
      </c>
    </row>
    <row r="62" spans="1:13" s="229" customFormat="1" x14ac:dyDescent="0.15">
      <c r="A62" s="339"/>
      <c r="B62" s="330"/>
      <c r="C62" s="248" t="s">
        <v>123</v>
      </c>
      <c r="D62" s="333"/>
      <c r="E62" s="244" t="s">
        <v>104</v>
      </c>
      <c r="F62" s="245">
        <v>424</v>
      </c>
      <c r="G62" s="214"/>
      <c r="H62" s="55">
        <f t="shared" si="0"/>
        <v>0</v>
      </c>
      <c r="I62" s="254"/>
      <c r="J62" s="252"/>
      <c r="K62" s="252"/>
      <c r="L62" s="253">
        <f t="shared" si="1"/>
        <v>0</v>
      </c>
      <c r="M62" s="253">
        <f t="shared" si="2"/>
        <v>0</v>
      </c>
    </row>
    <row r="63" spans="1:13" s="229" customFormat="1" x14ac:dyDescent="0.15">
      <c r="A63" s="339"/>
      <c r="B63" s="330" t="s">
        <v>126</v>
      </c>
      <c r="C63" s="248" t="s">
        <v>127</v>
      </c>
      <c r="D63" s="335" t="s">
        <v>128</v>
      </c>
      <c r="E63" s="244" t="s">
        <v>104</v>
      </c>
      <c r="F63" s="245">
        <v>323</v>
      </c>
      <c r="G63" s="214"/>
      <c r="H63" s="55">
        <f t="shared" si="0"/>
        <v>0</v>
      </c>
      <c r="I63" s="254"/>
      <c r="J63" s="252"/>
      <c r="K63" s="252"/>
      <c r="L63" s="253">
        <f t="shared" si="1"/>
        <v>0</v>
      </c>
      <c r="M63" s="253">
        <f t="shared" si="2"/>
        <v>0</v>
      </c>
    </row>
    <row r="64" spans="1:13" s="229" customFormat="1" x14ac:dyDescent="0.15">
      <c r="A64" s="339"/>
      <c r="B64" s="330"/>
      <c r="C64" s="248" t="s">
        <v>129</v>
      </c>
      <c r="D64" s="335"/>
      <c r="E64" s="244" t="s">
        <v>104</v>
      </c>
      <c r="F64" s="245">
        <v>437</v>
      </c>
      <c r="G64" s="214"/>
      <c r="H64" s="55">
        <f t="shared" si="0"/>
        <v>0</v>
      </c>
      <c r="I64" s="254"/>
      <c r="J64" s="252"/>
      <c r="K64" s="252"/>
      <c r="L64" s="253">
        <f t="shared" si="1"/>
        <v>0</v>
      </c>
      <c r="M64" s="253">
        <f t="shared" si="2"/>
        <v>0</v>
      </c>
    </row>
    <row r="65" spans="1:13" s="229" customFormat="1" x14ac:dyDescent="0.15">
      <c r="A65" s="339"/>
      <c r="B65" s="330"/>
      <c r="C65" s="248" t="s">
        <v>117</v>
      </c>
      <c r="D65" s="335"/>
      <c r="E65" s="244" t="s">
        <v>104</v>
      </c>
      <c r="F65" s="245">
        <v>446.00938967136199</v>
      </c>
      <c r="G65" s="214"/>
      <c r="H65" s="55">
        <f t="shared" si="0"/>
        <v>0</v>
      </c>
      <c r="I65" s="254"/>
      <c r="J65" s="252"/>
      <c r="K65" s="252"/>
      <c r="L65" s="253">
        <f t="shared" si="1"/>
        <v>0</v>
      </c>
      <c r="M65" s="253">
        <f t="shared" si="2"/>
        <v>0</v>
      </c>
    </row>
    <row r="66" spans="1:13" s="229" customFormat="1" x14ac:dyDescent="0.15">
      <c r="A66" s="339"/>
      <c r="B66" s="330"/>
      <c r="C66" s="248" t="s">
        <v>130</v>
      </c>
      <c r="D66" s="335"/>
      <c r="E66" s="244" t="s">
        <v>104</v>
      </c>
      <c r="F66" s="245">
        <v>285</v>
      </c>
      <c r="G66" s="214"/>
      <c r="H66" s="55">
        <f t="shared" si="0"/>
        <v>0</v>
      </c>
      <c r="I66" s="254"/>
      <c r="J66" s="252"/>
      <c r="K66" s="252"/>
      <c r="L66" s="253">
        <f t="shared" si="1"/>
        <v>0</v>
      </c>
      <c r="M66" s="253">
        <f t="shared" si="2"/>
        <v>0</v>
      </c>
    </row>
    <row r="67" spans="1:13" s="229" customFormat="1" x14ac:dyDescent="0.15">
      <c r="A67" s="339"/>
      <c r="B67" s="330"/>
      <c r="C67" s="248" t="s">
        <v>131</v>
      </c>
      <c r="D67" s="335"/>
      <c r="E67" s="244" t="s">
        <v>104</v>
      </c>
      <c r="F67" s="245">
        <v>561</v>
      </c>
      <c r="G67" s="214"/>
      <c r="H67" s="55">
        <f t="shared" si="0"/>
        <v>0</v>
      </c>
      <c r="I67" s="254"/>
      <c r="J67" s="252"/>
      <c r="K67" s="252"/>
      <c r="L67" s="253">
        <f t="shared" si="1"/>
        <v>0</v>
      </c>
      <c r="M67" s="253">
        <f t="shared" si="2"/>
        <v>0</v>
      </c>
    </row>
    <row r="68" spans="1:13" s="229" customFormat="1" x14ac:dyDescent="0.15">
      <c r="A68" s="339"/>
      <c r="B68" s="330"/>
      <c r="C68" s="248" t="s">
        <v>132</v>
      </c>
      <c r="D68" s="335"/>
      <c r="E68" s="244" t="s">
        <v>104</v>
      </c>
      <c r="F68" s="245">
        <v>703</v>
      </c>
      <c r="G68" s="214"/>
      <c r="H68" s="55">
        <f t="shared" si="0"/>
        <v>0</v>
      </c>
      <c r="I68" s="254"/>
      <c r="J68" s="252"/>
      <c r="K68" s="252"/>
      <c r="L68" s="253">
        <f t="shared" si="1"/>
        <v>0</v>
      </c>
      <c r="M68" s="253">
        <f t="shared" si="2"/>
        <v>0</v>
      </c>
    </row>
    <row r="69" spans="1:13" s="229" customFormat="1" x14ac:dyDescent="0.15">
      <c r="A69" s="339"/>
      <c r="B69" s="330"/>
      <c r="C69" s="248" t="s">
        <v>133</v>
      </c>
      <c r="D69" s="335"/>
      <c r="E69" s="244" t="s">
        <v>104</v>
      </c>
      <c r="F69" s="245">
        <v>741</v>
      </c>
      <c r="G69" s="214"/>
      <c r="H69" s="55">
        <f t="shared" si="0"/>
        <v>0</v>
      </c>
      <c r="I69" s="254"/>
      <c r="J69" s="252"/>
      <c r="K69" s="252"/>
      <c r="L69" s="253">
        <f t="shared" si="1"/>
        <v>0</v>
      </c>
      <c r="M69" s="253">
        <f t="shared" si="2"/>
        <v>0</v>
      </c>
    </row>
    <row r="70" spans="1:13" s="229" customFormat="1" x14ac:dyDescent="0.15">
      <c r="A70" s="339"/>
      <c r="B70" s="330"/>
      <c r="C70" s="248" t="s">
        <v>134</v>
      </c>
      <c r="D70" s="335"/>
      <c r="E70" s="244" t="s">
        <v>104</v>
      </c>
      <c r="F70" s="245">
        <v>836</v>
      </c>
      <c r="G70" s="214"/>
      <c r="H70" s="55">
        <f t="shared" ref="H70:H133" si="3">F70*G70</f>
        <v>0</v>
      </c>
      <c r="I70" s="254"/>
      <c r="J70" s="252"/>
      <c r="K70" s="252"/>
      <c r="L70" s="253">
        <f t="shared" ref="L70:L133" si="4">H70*J70</f>
        <v>0</v>
      </c>
      <c r="M70" s="253">
        <f t="shared" ref="M70:M133" si="5">H70*K70</f>
        <v>0</v>
      </c>
    </row>
    <row r="71" spans="1:13" s="229" customFormat="1" x14ac:dyDescent="0.15">
      <c r="A71" s="339"/>
      <c r="B71" s="330"/>
      <c r="C71" s="248" t="s">
        <v>135</v>
      </c>
      <c r="D71" s="335"/>
      <c r="E71" s="244" t="s">
        <v>104</v>
      </c>
      <c r="F71" s="245">
        <v>836</v>
      </c>
      <c r="G71" s="214"/>
      <c r="H71" s="55">
        <f t="shared" si="3"/>
        <v>0</v>
      </c>
      <c r="I71" s="254"/>
      <c r="J71" s="252"/>
      <c r="K71" s="252"/>
      <c r="L71" s="253">
        <f t="shared" si="4"/>
        <v>0</v>
      </c>
      <c r="M71" s="253">
        <f t="shared" si="5"/>
        <v>0</v>
      </c>
    </row>
    <row r="72" spans="1:13" s="229" customFormat="1" x14ac:dyDescent="0.15">
      <c r="A72" s="339"/>
      <c r="B72" s="247" t="s">
        <v>136</v>
      </c>
      <c r="C72" s="246" t="s">
        <v>137</v>
      </c>
      <c r="D72" s="249" t="s">
        <v>138</v>
      </c>
      <c r="E72" s="244" t="s">
        <v>104</v>
      </c>
      <c r="F72" s="245">
        <v>171</v>
      </c>
      <c r="G72" s="214"/>
      <c r="H72" s="55">
        <f t="shared" si="3"/>
        <v>0</v>
      </c>
      <c r="I72" s="254"/>
      <c r="J72" s="252"/>
      <c r="K72" s="252"/>
      <c r="L72" s="253">
        <f t="shared" si="4"/>
        <v>0</v>
      </c>
      <c r="M72" s="253">
        <f t="shared" si="5"/>
        <v>0</v>
      </c>
    </row>
    <row r="73" spans="1:13" s="229" customFormat="1" ht="24" x14ac:dyDescent="0.15">
      <c r="A73" s="339"/>
      <c r="B73" s="247" t="s">
        <v>136</v>
      </c>
      <c r="C73" s="246" t="s">
        <v>139</v>
      </c>
      <c r="D73" s="249" t="s">
        <v>140</v>
      </c>
      <c r="E73" s="244" t="s">
        <v>104</v>
      </c>
      <c r="F73" s="245">
        <v>219</v>
      </c>
      <c r="G73" s="214"/>
      <c r="H73" s="55">
        <f t="shared" si="3"/>
        <v>0</v>
      </c>
      <c r="I73" s="254"/>
      <c r="J73" s="252"/>
      <c r="K73" s="252"/>
      <c r="L73" s="253">
        <f t="shared" si="4"/>
        <v>0</v>
      </c>
      <c r="M73" s="253">
        <f t="shared" si="5"/>
        <v>0</v>
      </c>
    </row>
    <row r="74" spans="1:13" s="229" customFormat="1" x14ac:dyDescent="0.15">
      <c r="A74" s="339"/>
      <c r="B74" s="247" t="s">
        <v>141</v>
      </c>
      <c r="C74" s="246" t="s">
        <v>142</v>
      </c>
      <c r="D74" s="249" t="s">
        <v>143</v>
      </c>
      <c r="E74" s="244" t="s">
        <v>104</v>
      </c>
      <c r="F74" s="245">
        <v>204</v>
      </c>
      <c r="G74" s="214"/>
      <c r="H74" s="55">
        <f t="shared" si="3"/>
        <v>0</v>
      </c>
      <c r="I74" s="254"/>
      <c r="J74" s="252"/>
      <c r="K74" s="252"/>
      <c r="L74" s="253">
        <f t="shared" si="4"/>
        <v>0</v>
      </c>
      <c r="M74" s="253">
        <f t="shared" si="5"/>
        <v>0</v>
      </c>
    </row>
    <row r="75" spans="1:13" s="229" customFormat="1" x14ac:dyDescent="0.15">
      <c r="A75" s="339"/>
      <c r="B75" s="247" t="s">
        <v>141</v>
      </c>
      <c r="C75" s="246" t="s">
        <v>144</v>
      </c>
      <c r="D75" s="249" t="s">
        <v>145</v>
      </c>
      <c r="E75" s="244" t="s">
        <v>104</v>
      </c>
      <c r="F75" s="245">
        <v>246</v>
      </c>
      <c r="G75" s="214"/>
      <c r="H75" s="55">
        <f t="shared" si="3"/>
        <v>0</v>
      </c>
      <c r="I75" s="254"/>
      <c r="J75" s="252"/>
      <c r="K75" s="252"/>
      <c r="L75" s="253">
        <f t="shared" si="4"/>
        <v>0</v>
      </c>
      <c r="M75" s="253">
        <f t="shared" si="5"/>
        <v>0</v>
      </c>
    </row>
    <row r="76" spans="1:13" s="229" customFormat="1" x14ac:dyDescent="0.15">
      <c r="A76" s="339"/>
      <c r="B76" s="247" t="s">
        <v>146</v>
      </c>
      <c r="C76" s="246" t="s">
        <v>142</v>
      </c>
      <c r="D76" s="249" t="s">
        <v>147</v>
      </c>
      <c r="E76" s="244" t="s">
        <v>104</v>
      </c>
      <c r="F76" s="245">
        <v>48</v>
      </c>
      <c r="G76" s="214"/>
      <c r="H76" s="55">
        <f t="shared" si="3"/>
        <v>0</v>
      </c>
      <c r="I76" s="254"/>
      <c r="J76" s="252"/>
      <c r="K76" s="252"/>
      <c r="L76" s="253">
        <f t="shared" si="4"/>
        <v>0</v>
      </c>
      <c r="M76" s="253">
        <f t="shared" si="5"/>
        <v>0</v>
      </c>
    </row>
    <row r="77" spans="1:13" s="229" customFormat="1" x14ac:dyDescent="0.15">
      <c r="A77" s="339"/>
      <c r="B77" s="247" t="s">
        <v>146</v>
      </c>
      <c r="C77" s="246" t="s">
        <v>144</v>
      </c>
      <c r="D77" s="249" t="s">
        <v>145</v>
      </c>
      <c r="E77" s="244" t="s">
        <v>104</v>
      </c>
      <c r="F77" s="245">
        <v>67</v>
      </c>
      <c r="G77" s="214"/>
      <c r="H77" s="55">
        <f t="shared" si="3"/>
        <v>0</v>
      </c>
      <c r="I77" s="254"/>
      <c r="J77" s="252"/>
      <c r="K77" s="252"/>
      <c r="L77" s="253">
        <f t="shared" si="4"/>
        <v>0</v>
      </c>
      <c r="M77" s="253">
        <f t="shared" si="5"/>
        <v>0</v>
      </c>
    </row>
    <row r="78" spans="1:13" s="229" customFormat="1" x14ac:dyDescent="0.15">
      <c r="A78" s="339"/>
      <c r="B78" s="330" t="s">
        <v>148</v>
      </c>
      <c r="C78" s="220" t="s">
        <v>149</v>
      </c>
      <c r="D78" s="242" t="s">
        <v>150</v>
      </c>
      <c r="E78" s="244" t="s">
        <v>151</v>
      </c>
      <c r="F78" s="245">
        <v>52</v>
      </c>
      <c r="G78" s="214"/>
      <c r="H78" s="55">
        <f t="shared" si="3"/>
        <v>0</v>
      </c>
      <c r="I78" s="254"/>
      <c r="J78" s="252"/>
      <c r="K78" s="252"/>
      <c r="L78" s="253">
        <f t="shared" si="4"/>
        <v>0</v>
      </c>
      <c r="M78" s="253">
        <f t="shared" si="5"/>
        <v>0</v>
      </c>
    </row>
    <row r="79" spans="1:13" s="229" customFormat="1" x14ac:dyDescent="0.15">
      <c r="A79" s="339"/>
      <c r="B79" s="330"/>
      <c r="C79" s="220" t="s">
        <v>152</v>
      </c>
      <c r="D79" s="242" t="s">
        <v>153</v>
      </c>
      <c r="E79" s="244" t="s">
        <v>151</v>
      </c>
      <c r="F79" s="245">
        <v>114</v>
      </c>
      <c r="G79" s="214"/>
      <c r="H79" s="55">
        <f t="shared" si="3"/>
        <v>0</v>
      </c>
      <c r="I79" s="254"/>
      <c r="J79" s="252"/>
      <c r="K79" s="252"/>
      <c r="L79" s="253">
        <f t="shared" si="4"/>
        <v>0</v>
      </c>
      <c r="M79" s="253">
        <f t="shared" si="5"/>
        <v>0</v>
      </c>
    </row>
    <row r="80" spans="1:13" s="229" customFormat="1" x14ac:dyDescent="0.15">
      <c r="A80" s="339"/>
      <c r="B80" s="330" t="s">
        <v>154</v>
      </c>
      <c r="C80" s="220" t="s">
        <v>155</v>
      </c>
      <c r="D80" s="220" t="s">
        <v>156</v>
      </c>
      <c r="E80" s="244" t="s">
        <v>41</v>
      </c>
      <c r="F80" s="245">
        <v>51</v>
      </c>
      <c r="G80" s="214"/>
      <c r="H80" s="55">
        <f t="shared" si="3"/>
        <v>0</v>
      </c>
      <c r="I80" s="254"/>
      <c r="J80" s="252"/>
      <c r="K80" s="252"/>
      <c r="L80" s="253">
        <f t="shared" si="4"/>
        <v>0</v>
      </c>
      <c r="M80" s="253">
        <f t="shared" si="5"/>
        <v>0</v>
      </c>
    </row>
    <row r="81" spans="1:13" s="229" customFormat="1" x14ac:dyDescent="0.15">
      <c r="A81" s="339"/>
      <c r="B81" s="330"/>
      <c r="C81" s="220" t="s">
        <v>157</v>
      </c>
      <c r="D81" s="220" t="s">
        <v>158</v>
      </c>
      <c r="E81" s="244" t="s">
        <v>41</v>
      </c>
      <c r="F81" s="245">
        <v>104</v>
      </c>
      <c r="G81" s="214"/>
      <c r="H81" s="55">
        <f t="shared" si="3"/>
        <v>0</v>
      </c>
      <c r="I81" s="254"/>
      <c r="J81" s="252"/>
      <c r="K81" s="252"/>
      <c r="L81" s="253">
        <f t="shared" si="4"/>
        <v>0</v>
      </c>
      <c r="M81" s="253">
        <f t="shared" si="5"/>
        <v>0</v>
      </c>
    </row>
    <row r="82" spans="1:13" s="229" customFormat="1" x14ac:dyDescent="0.15">
      <c r="A82" s="339"/>
      <c r="B82" s="330"/>
      <c r="C82" s="220" t="s">
        <v>159</v>
      </c>
      <c r="D82" s="220" t="s">
        <v>160</v>
      </c>
      <c r="E82" s="244" t="s">
        <v>41</v>
      </c>
      <c r="F82" s="245">
        <v>114</v>
      </c>
      <c r="G82" s="214"/>
      <c r="H82" s="55">
        <f t="shared" si="3"/>
        <v>0</v>
      </c>
      <c r="I82" s="254"/>
      <c r="J82" s="252"/>
      <c r="K82" s="252"/>
      <c r="L82" s="253">
        <f t="shared" si="4"/>
        <v>0</v>
      </c>
      <c r="M82" s="253">
        <f t="shared" si="5"/>
        <v>0</v>
      </c>
    </row>
    <row r="83" spans="1:13" s="230" customFormat="1" x14ac:dyDescent="0.15">
      <c r="A83" s="339"/>
      <c r="B83" s="330"/>
      <c r="C83" s="220" t="s">
        <v>161</v>
      </c>
      <c r="D83" s="220" t="s">
        <v>158</v>
      </c>
      <c r="E83" s="244" t="s">
        <v>41</v>
      </c>
      <c r="F83" s="245">
        <v>114</v>
      </c>
      <c r="G83" s="214"/>
      <c r="H83" s="55">
        <f t="shared" si="3"/>
        <v>0</v>
      </c>
      <c r="I83" s="254"/>
      <c r="J83" s="255"/>
      <c r="K83" s="255"/>
      <c r="L83" s="253">
        <f t="shared" si="4"/>
        <v>0</v>
      </c>
      <c r="M83" s="253">
        <f t="shared" si="5"/>
        <v>0</v>
      </c>
    </row>
    <row r="84" spans="1:13" s="229" customFormat="1" x14ac:dyDescent="0.15">
      <c r="A84" s="339"/>
      <c r="B84" s="330"/>
      <c r="C84" s="220" t="s">
        <v>162</v>
      </c>
      <c r="D84" s="220" t="s">
        <v>163</v>
      </c>
      <c r="E84" s="244" t="s">
        <v>41</v>
      </c>
      <c r="F84" s="245">
        <v>126</v>
      </c>
      <c r="G84" s="214"/>
      <c r="H84" s="55">
        <f t="shared" si="3"/>
        <v>0</v>
      </c>
      <c r="I84" s="254"/>
      <c r="J84" s="252"/>
      <c r="K84" s="252"/>
      <c r="L84" s="253">
        <f t="shared" si="4"/>
        <v>0</v>
      </c>
      <c r="M84" s="253">
        <f t="shared" si="5"/>
        <v>0</v>
      </c>
    </row>
    <row r="85" spans="1:13" s="229" customFormat="1" x14ac:dyDescent="0.15">
      <c r="A85" s="339"/>
      <c r="B85" s="330"/>
      <c r="C85" s="220" t="s">
        <v>164</v>
      </c>
      <c r="D85" s="220" t="s">
        <v>165</v>
      </c>
      <c r="E85" s="244" t="s">
        <v>41</v>
      </c>
      <c r="F85" s="245">
        <v>52.582159624413201</v>
      </c>
      <c r="G85" s="214"/>
      <c r="H85" s="55">
        <f t="shared" si="3"/>
        <v>0</v>
      </c>
      <c r="I85" s="254"/>
      <c r="J85" s="252"/>
      <c r="K85" s="252"/>
      <c r="L85" s="253">
        <f t="shared" si="4"/>
        <v>0</v>
      </c>
      <c r="M85" s="253">
        <f t="shared" si="5"/>
        <v>0</v>
      </c>
    </row>
    <row r="86" spans="1:13" s="229" customFormat="1" x14ac:dyDescent="0.15">
      <c r="A86" s="339"/>
      <c r="B86" s="330"/>
      <c r="C86" s="220" t="s">
        <v>166</v>
      </c>
      <c r="D86" s="220" t="s">
        <v>167</v>
      </c>
      <c r="E86" s="244" t="s">
        <v>41</v>
      </c>
      <c r="F86" s="245">
        <v>62</v>
      </c>
      <c r="G86" s="214"/>
      <c r="H86" s="55">
        <f t="shared" si="3"/>
        <v>0</v>
      </c>
      <c r="I86" s="254"/>
      <c r="J86" s="252"/>
      <c r="K86" s="252"/>
      <c r="L86" s="253">
        <f t="shared" si="4"/>
        <v>0</v>
      </c>
      <c r="M86" s="253">
        <f t="shared" si="5"/>
        <v>0</v>
      </c>
    </row>
    <row r="87" spans="1:13" s="229" customFormat="1" x14ac:dyDescent="0.15">
      <c r="A87" s="339"/>
      <c r="B87" s="330"/>
      <c r="C87" s="220" t="s">
        <v>168</v>
      </c>
      <c r="D87" s="220" t="s">
        <v>169</v>
      </c>
      <c r="E87" s="244" t="s">
        <v>41</v>
      </c>
      <c r="F87" s="245">
        <v>58.215962441314602</v>
      </c>
      <c r="G87" s="214"/>
      <c r="H87" s="55">
        <f t="shared" si="3"/>
        <v>0</v>
      </c>
      <c r="I87" s="254"/>
      <c r="J87" s="252"/>
      <c r="K87" s="252"/>
      <c r="L87" s="253">
        <f t="shared" si="4"/>
        <v>0</v>
      </c>
      <c r="M87" s="253">
        <f t="shared" si="5"/>
        <v>0</v>
      </c>
    </row>
    <row r="88" spans="1:13" s="229" customFormat="1" x14ac:dyDescent="0.15">
      <c r="A88" s="339"/>
      <c r="B88" s="330"/>
      <c r="C88" s="220" t="s">
        <v>170</v>
      </c>
      <c r="D88" s="220" t="s">
        <v>171</v>
      </c>
      <c r="E88" s="244" t="s">
        <v>41</v>
      </c>
      <c r="F88" s="245">
        <v>80.751173708920206</v>
      </c>
      <c r="G88" s="214"/>
      <c r="H88" s="50">
        <f t="shared" si="3"/>
        <v>0</v>
      </c>
      <c r="I88" s="254"/>
      <c r="J88" s="252"/>
      <c r="K88" s="252"/>
      <c r="L88" s="253">
        <f t="shared" si="4"/>
        <v>0</v>
      </c>
      <c r="M88" s="253">
        <f t="shared" si="5"/>
        <v>0</v>
      </c>
    </row>
    <row r="89" spans="1:13" s="229" customFormat="1" x14ac:dyDescent="0.15">
      <c r="A89" s="339"/>
      <c r="B89" s="330"/>
      <c r="C89" s="220" t="s">
        <v>172</v>
      </c>
      <c r="D89" s="220" t="s">
        <v>173</v>
      </c>
      <c r="E89" s="244" t="s">
        <v>41</v>
      </c>
      <c r="F89" s="245">
        <v>86</v>
      </c>
      <c r="G89" s="214"/>
      <c r="H89" s="50">
        <f t="shared" si="3"/>
        <v>0</v>
      </c>
      <c r="I89" s="254"/>
      <c r="J89" s="252"/>
      <c r="K89" s="252"/>
      <c r="L89" s="253">
        <f t="shared" si="4"/>
        <v>0</v>
      </c>
      <c r="M89" s="253">
        <f t="shared" si="5"/>
        <v>0</v>
      </c>
    </row>
    <row r="90" spans="1:13" s="229" customFormat="1" x14ac:dyDescent="0.15">
      <c r="A90" s="339"/>
      <c r="B90" s="330"/>
      <c r="C90" s="220" t="s">
        <v>174</v>
      </c>
      <c r="D90" s="220" t="s">
        <v>175</v>
      </c>
      <c r="E90" s="244" t="s">
        <v>41</v>
      </c>
      <c r="F90" s="245">
        <v>58.215962441314602</v>
      </c>
      <c r="G90" s="214"/>
      <c r="H90" s="50">
        <f t="shared" si="3"/>
        <v>0</v>
      </c>
      <c r="I90" s="254"/>
      <c r="J90" s="252"/>
      <c r="K90" s="252"/>
      <c r="L90" s="253">
        <f t="shared" si="4"/>
        <v>0</v>
      </c>
      <c r="M90" s="253">
        <f t="shared" si="5"/>
        <v>0</v>
      </c>
    </row>
    <row r="91" spans="1:13" s="229" customFormat="1" x14ac:dyDescent="0.15">
      <c r="A91" s="339"/>
      <c r="B91" s="330"/>
      <c r="C91" s="220" t="s">
        <v>176</v>
      </c>
      <c r="D91" s="220" t="s">
        <v>177</v>
      </c>
      <c r="E91" s="244" t="s">
        <v>41</v>
      </c>
      <c r="F91" s="245">
        <v>47</v>
      </c>
      <c r="G91" s="214"/>
      <c r="H91" s="50">
        <f t="shared" si="3"/>
        <v>0</v>
      </c>
      <c r="I91" s="254"/>
      <c r="J91" s="252"/>
      <c r="K91" s="252"/>
      <c r="L91" s="253">
        <f t="shared" si="4"/>
        <v>0</v>
      </c>
      <c r="M91" s="253">
        <f t="shared" si="5"/>
        <v>0</v>
      </c>
    </row>
    <row r="92" spans="1:13" s="229" customFormat="1" x14ac:dyDescent="0.15">
      <c r="A92" s="339"/>
      <c r="B92" s="330"/>
      <c r="C92" s="220" t="s">
        <v>176</v>
      </c>
      <c r="D92" s="220" t="s">
        <v>178</v>
      </c>
      <c r="E92" s="244" t="s">
        <v>41</v>
      </c>
      <c r="F92" s="245">
        <v>90</v>
      </c>
      <c r="G92" s="214"/>
      <c r="H92" s="50">
        <f t="shared" si="3"/>
        <v>0</v>
      </c>
      <c r="I92" s="254"/>
      <c r="J92" s="252"/>
      <c r="K92" s="252"/>
      <c r="L92" s="253">
        <f t="shared" si="4"/>
        <v>0</v>
      </c>
      <c r="M92" s="253">
        <f t="shared" si="5"/>
        <v>0</v>
      </c>
    </row>
    <row r="93" spans="1:13" s="229" customFormat="1" x14ac:dyDescent="0.15">
      <c r="A93" s="339"/>
      <c r="B93" s="330"/>
      <c r="C93" s="220" t="s">
        <v>176</v>
      </c>
      <c r="D93" s="220" t="s">
        <v>179</v>
      </c>
      <c r="E93" s="244" t="s">
        <v>41</v>
      </c>
      <c r="F93" s="245">
        <v>106</v>
      </c>
      <c r="G93" s="214"/>
      <c r="H93" s="50">
        <f t="shared" si="3"/>
        <v>0</v>
      </c>
      <c r="I93" s="254"/>
      <c r="J93" s="252"/>
      <c r="K93" s="252"/>
      <c r="L93" s="253">
        <f t="shared" si="4"/>
        <v>0</v>
      </c>
      <c r="M93" s="253">
        <f t="shared" si="5"/>
        <v>0</v>
      </c>
    </row>
    <row r="94" spans="1:13" s="229" customFormat="1" x14ac:dyDescent="0.15">
      <c r="A94" s="339"/>
      <c r="B94" s="330"/>
      <c r="C94" s="220" t="s">
        <v>180</v>
      </c>
      <c r="D94" s="220" t="s">
        <v>181</v>
      </c>
      <c r="E94" s="244" t="s">
        <v>41</v>
      </c>
      <c r="F94" s="245">
        <v>67</v>
      </c>
      <c r="G94" s="214"/>
      <c r="H94" s="50">
        <f t="shared" si="3"/>
        <v>0</v>
      </c>
      <c r="I94" s="254"/>
      <c r="J94" s="252"/>
      <c r="K94" s="252"/>
      <c r="L94" s="253">
        <f t="shared" si="4"/>
        <v>0</v>
      </c>
      <c r="M94" s="253">
        <f t="shared" si="5"/>
        <v>0</v>
      </c>
    </row>
    <row r="95" spans="1:13" s="229" customFormat="1" x14ac:dyDescent="0.15">
      <c r="A95" s="339"/>
      <c r="B95" s="330"/>
      <c r="C95" s="220" t="s">
        <v>182</v>
      </c>
      <c r="D95" s="220" t="s">
        <v>183</v>
      </c>
      <c r="E95" s="244" t="s">
        <v>41</v>
      </c>
      <c r="F95" s="245">
        <v>69</v>
      </c>
      <c r="G95" s="214"/>
      <c r="H95" s="50">
        <f t="shared" si="3"/>
        <v>0</v>
      </c>
      <c r="I95" s="254"/>
      <c r="J95" s="252"/>
      <c r="K95" s="252"/>
      <c r="L95" s="253">
        <f t="shared" si="4"/>
        <v>0</v>
      </c>
      <c r="M95" s="253">
        <f t="shared" si="5"/>
        <v>0</v>
      </c>
    </row>
    <row r="96" spans="1:13" s="229" customFormat="1" x14ac:dyDescent="0.15">
      <c r="A96" s="339"/>
      <c r="B96" s="330"/>
      <c r="C96" s="220" t="s">
        <v>184</v>
      </c>
      <c r="D96" s="220" t="s">
        <v>185</v>
      </c>
      <c r="E96" s="244" t="s">
        <v>41</v>
      </c>
      <c r="F96" s="245">
        <v>57</v>
      </c>
      <c r="G96" s="214"/>
      <c r="H96" s="50">
        <f t="shared" si="3"/>
        <v>0</v>
      </c>
      <c r="I96" s="254"/>
      <c r="J96" s="252"/>
      <c r="K96" s="252"/>
      <c r="L96" s="253">
        <f t="shared" si="4"/>
        <v>0</v>
      </c>
      <c r="M96" s="253">
        <f t="shared" si="5"/>
        <v>0</v>
      </c>
    </row>
    <row r="97" spans="1:13" s="229" customFormat="1" x14ac:dyDescent="0.15">
      <c r="A97" s="339"/>
      <c r="B97" s="330"/>
      <c r="C97" s="220" t="s">
        <v>186</v>
      </c>
      <c r="D97" s="220" t="s">
        <v>187</v>
      </c>
      <c r="E97" s="244" t="s">
        <v>41</v>
      </c>
      <c r="F97" s="245">
        <v>76</v>
      </c>
      <c r="G97" s="214"/>
      <c r="H97" s="50">
        <f t="shared" si="3"/>
        <v>0</v>
      </c>
      <c r="I97" s="254"/>
      <c r="J97" s="252"/>
      <c r="K97" s="252"/>
      <c r="L97" s="253">
        <f t="shared" si="4"/>
        <v>0</v>
      </c>
      <c r="M97" s="253">
        <f t="shared" si="5"/>
        <v>0</v>
      </c>
    </row>
    <row r="98" spans="1:13" s="229" customFormat="1" x14ac:dyDescent="0.15">
      <c r="A98" s="339"/>
      <c r="B98" s="330"/>
      <c r="C98" s="220" t="s">
        <v>188</v>
      </c>
      <c r="D98" s="220"/>
      <c r="E98" s="244" t="s">
        <v>41</v>
      </c>
      <c r="F98" s="245">
        <v>114</v>
      </c>
      <c r="G98" s="214"/>
      <c r="H98" s="50">
        <f t="shared" si="3"/>
        <v>0</v>
      </c>
      <c r="I98" s="254"/>
      <c r="J98" s="252"/>
      <c r="K98" s="252"/>
      <c r="L98" s="253">
        <f t="shared" si="4"/>
        <v>0</v>
      </c>
      <c r="M98" s="253">
        <f t="shared" si="5"/>
        <v>0</v>
      </c>
    </row>
    <row r="99" spans="1:13" s="229" customFormat="1" x14ac:dyDescent="0.15">
      <c r="A99" s="339"/>
      <c r="B99" s="330"/>
      <c r="C99" s="220" t="s">
        <v>189</v>
      </c>
      <c r="D99" s="220" t="s">
        <v>190</v>
      </c>
      <c r="E99" s="244" t="s">
        <v>41</v>
      </c>
      <c r="F99" s="245">
        <v>109</v>
      </c>
      <c r="G99" s="214"/>
      <c r="H99" s="50">
        <f t="shared" si="3"/>
        <v>0</v>
      </c>
      <c r="I99" s="254"/>
      <c r="J99" s="252"/>
      <c r="K99" s="252"/>
      <c r="L99" s="253">
        <f t="shared" si="4"/>
        <v>0</v>
      </c>
      <c r="M99" s="253">
        <f t="shared" si="5"/>
        <v>0</v>
      </c>
    </row>
    <row r="100" spans="1:13" s="229" customFormat="1" x14ac:dyDescent="0.15">
      <c r="A100" s="339"/>
      <c r="B100" s="330" t="s">
        <v>191</v>
      </c>
      <c r="C100" s="220" t="s">
        <v>192</v>
      </c>
      <c r="D100" s="220" t="s">
        <v>193</v>
      </c>
      <c r="E100" s="244" t="s">
        <v>46</v>
      </c>
      <c r="F100" s="245">
        <v>847.88732394366195</v>
      </c>
      <c r="G100" s="214"/>
      <c r="H100" s="50">
        <f t="shared" si="3"/>
        <v>0</v>
      </c>
      <c r="I100" s="254"/>
      <c r="J100" s="252"/>
      <c r="K100" s="252"/>
      <c r="L100" s="253">
        <f t="shared" si="4"/>
        <v>0</v>
      </c>
      <c r="M100" s="253">
        <f t="shared" si="5"/>
        <v>0</v>
      </c>
    </row>
    <row r="101" spans="1:13" s="229" customFormat="1" x14ac:dyDescent="0.15">
      <c r="A101" s="339"/>
      <c r="B101" s="330"/>
      <c r="C101" s="220" t="s">
        <v>194</v>
      </c>
      <c r="D101" s="220" t="s">
        <v>195</v>
      </c>
      <c r="E101" s="244" t="s">
        <v>46</v>
      </c>
      <c r="F101" s="245">
        <v>80.751173708920206</v>
      </c>
      <c r="G101" s="214"/>
      <c r="H101" s="50">
        <f t="shared" si="3"/>
        <v>0</v>
      </c>
      <c r="I101" s="254"/>
      <c r="J101" s="252"/>
      <c r="K101" s="252"/>
      <c r="L101" s="253">
        <f t="shared" si="4"/>
        <v>0</v>
      </c>
      <c r="M101" s="253">
        <f t="shared" si="5"/>
        <v>0</v>
      </c>
    </row>
    <row r="102" spans="1:13" s="229" customFormat="1" x14ac:dyDescent="0.15">
      <c r="A102" s="339"/>
      <c r="B102" s="330"/>
      <c r="C102" s="220" t="s">
        <v>196</v>
      </c>
      <c r="D102" s="220"/>
      <c r="E102" s="244" t="s">
        <v>46</v>
      </c>
      <c r="F102" s="245">
        <v>834</v>
      </c>
      <c r="G102" s="214"/>
      <c r="H102" s="50">
        <f t="shared" si="3"/>
        <v>0</v>
      </c>
      <c r="I102" s="254"/>
      <c r="J102" s="252"/>
      <c r="K102" s="252"/>
      <c r="L102" s="253">
        <f t="shared" si="4"/>
        <v>0</v>
      </c>
      <c r="M102" s="253">
        <f t="shared" si="5"/>
        <v>0</v>
      </c>
    </row>
    <row r="103" spans="1:13" s="229" customFormat="1" x14ac:dyDescent="0.15">
      <c r="A103" s="339"/>
      <c r="B103" s="330"/>
      <c r="C103" s="220" t="s">
        <v>197</v>
      </c>
      <c r="D103" s="220" t="s">
        <v>198</v>
      </c>
      <c r="E103" s="244" t="s">
        <v>46</v>
      </c>
      <c r="F103" s="245">
        <v>802.81690140845103</v>
      </c>
      <c r="G103" s="214"/>
      <c r="H103" s="50">
        <f t="shared" si="3"/>
        <v>0</v>
      </c>
      <c r="I103" s="254"/>
      <c r="J103" s="252"/>
      <c r="K103" s="252"/>
      <c r="L103" s="253">
        <f t="shared" si="4"/>
        <v>0</v>
      </c>
      <c r="M103" s="253">
        <f t="shared" si="5"/>
        <v>0</v>
      </c>
    </row>
    <row r="104" spans="1:13" s="229" customFormat="1" x14ac:dyDescent="0.15">
      <c r="A104" s="339"/>
      <c r="B104" s="330"/>
      <c r="C104" s="220" t="s">
        <v>199</v>
      </c>
      <c r="D104" s="220" t="s">
        <v>200</v>
      </c>
      <c r="E104" s="244" t="s">
        <v>41</v>
      </c>
      <c r="F104" s="245">
        <v>267.60563380281701</v>
      </c>
      <c r="G104" s="214"/>
      <c r="H104" s="50">
        <f t="shared" si="3"/>
        <v>0</v>
      </c>
      <c r="I104" s="254"/>
      <c r="J104" s="252"/>
      <c r="K104" s="252"/>
      <c r="L104" s="253">
        <f t="shared" si="4"/>
        <v>0</v>
      </c>
      <c r="M104" s="253">
        <f t="shared" si="5"/>
        <v>0</v>
      </c>
    </row>
    <row r="105" spans="1:13" s="229" customFormat="1" x14ac:dyDescent="0.15">
      <c r="A105" s="339"/>
      <c r="B105" s="330"/>
      <c r="C105" s="220" t="s">
        <v>199</v>
      </c>
      <c r="D105" s="220" t="s">
        <v>201</v>
      </c>
      <c r="E105" s="244" t="s">
        <v>41</v>
      </c>
      <c r="F105" s="245">
        <v>333</v>
      </c>
      <c r="G105" s="214"/>
      <c r="H105" s="50">
        <f t="shared" si="3"/>
        <v>0</v>
      </c>
      <c r="I105" s="254"/>
      <c r="J105" s="252"/>
      <c r="K105" s="252"/>
      <c r="L105" s="253">
        <f t="shared" si="4"/>
        <v>0</v>
      </c>
      <c r="M105" s="253">
        <f t="shared" si="5"/>
        <v>0</v>
      </c>
    </row>
    <row r="106" spans="1:13" s="229" customFormat="1" x14ac:dyDescent="0.15">
      <c r="A106" s="339"/>
      <c r="B106" s="330"/>
      <c r="C106" s="220" t="s">
        <v>199</v>
      </c>
      <c r="D106" s="220" t="s">
        <v>202</v>
      </c>
      <c r="E106" s="244" t="s">
        <v>41</v>
      </c>
      <c r="F106" s="245">
        <v>371</v>
      </c>
      <c r="G106" s="214"/>
      <c r="H106" s="50">
        <f t="shared" si="3"/>
        <v>0</v>
      </c>
      <c r="I106" s="254"/>
      <c r="J106" s="252"/>
      <c r="K106" s="252"/>
      <c r="L106" s="253">
        <f t="shared" si="4"/>
        <v>0</v>
      </c>
      <c r="M106" s="253">
        <f t="shared" si="5"/>
        <v>0</v>
      </c>
    </row>
    <row r="107" spans="1:13" s="229" customFormat="1" x14ac:dyDescent="0.15">
      <c r="A107" s="339"/>
      <c r="B107" s="330"/>
      <c r="C107" s="220" t="s">
        <v>203</v>
      </c>
      <c r="D107" s="220" t="s">
        <v>204</v>
      </c>
      <c r="E107" s="244" t="s">
        <v>41</v>
      </c>
      <c r="F107" s="245">
        <v>143</v>
      </c>
      <c r="G107" s="214"/>
      <c r="H107" s="50">
        <f t="shared" si="3"/>
        <v>0</v>
      </c>
      <c r="I107" s="254"/>
      <c r="J107" s="252"/>
      <c r="K107" s="252"/>
      <c r="L107" s="253">
        <f t="shared" si="4"/>
        <v>0</v>
      </c>
      <c r="M107" s="253">
        <f t="shared" si="5"/>
        <v>0</v>
      </c>
    </row>
    <row r="108" spans="1:13" s="229" customFormat="1" x14ac:dyDescent="0.15">
      <c r="A108" s="339"/>
      <c r="B108" s="330"/>
      <c r="C108" s="220" t="s">
        <v>203</v>
      </c>
      <c r="D108" s="220" t="s">
        <v>200</v>
      </c>
      <c r="E108" s="244" t="s">
        <v>41</v>
      </c>
      <c r="F108" s="245">
        <v>219</v>
      </c>
      <c r="G108" s="214"/>
      <c r="H108" s="50">
        <f t="shared" si="3"/>
        <v>0</v>
      </c>
      <c r="I108" s="254"/>
      <c r="J108" s="252"/>
      <c r="K108" s="252"/>
      <c r="L108" s="253">
        <f t="shared" si="4"/>
        <v>0</v>
      </c>
      <c r="M108" s="253">
        <f t="shared" si="5"/>
        <v>0</v>
      </c>
    </row>
    <row r="109" spans="1:13" s="229" customFormat="1" x14ac:dyDescent="0.15">
      <c r="A109" s="339"/>
      <c r="B109" s="330"/>
      <c r="C109" s="220" t="s">
        <v>203</v>
      </c>
      <c r="D109" s="220" t="s">
        <v>202</v>
      </c>
      <c r="E109" s="244" t="s">
        <v>41</v>
      </c>
      <c r="F109" s="245">
        <v>333</v>
      </c>
      <c r="G109" s="214"/>
      <c r="H109" s="50">
        <f t="shared" si="3"/>
        <v>0</v>
      </c>
      <c r="I109" s="254"/>
      <c r="J109" s="252"/>
      <c r="K109" s="252"/>
      <c r="L109" s="253">
        <f t="shared" si="4"/>
        <v>0</v>
      </c>
      <c r="M109" s="253">
        <f t="shared" si="5"/>
        <v>0</v>
      </c>
    </row>
    <row r="110" spans="1:13" s="229" customFormat="1" x14ac:dyDescent="0.15">
      <c r="A110" s="339"/>
      <c r="B110" s="330"/>
      <c r="C110" s="220" t="s">
        <v>203</v>
      </c>
      <c r="D110" s="220" t="s">
        <v>205</v>
      </c>
      <c r="E110" s="244" t="s">
        <v>41</v>
      </c>
      <c r="F110" s="245">
        <v>381</v>
      </c>
      <c r="G110" s="214"/>
      <c r="H110" s="50">
        <f t="shared" si="3"/>
        <v>0</v>
      </c>
      <c r="I110" s="254"/>
      <c r="J110" s="252"/>
      <c r="K110" s="252"/>
      <c r="L110" s="253">
        <f t="shared" si="4"/>
        <v>0</v>
      </c>
      <c r="M110" s="253">
        <f t="shared" si="5"/>
        <v>0</v>
      </c>
    </row>
    <row r="111" spans="1:13" s="229" customFormat="1" x14ac:dyDescent="0.15">
      <c r="A111" s="339"/>
      <c r="B111" s="330"/>
      <c r="C111" s="220" t="s">
        <v>203</v>
      </c>
      <c r="D111" s="220" t="s">
        <v>206</v>
      </c>
      <c r="E111" s="244" t="s">
        <v>41</v>
      </c>
      <c r="F111" s="245">
        <v>466</v>
      </c>
      <c r="G111" s="214"/>
      <c r="H111" s="50">
        <f t="shared" si="3"/>
        <v>0</v>
      </c>
      <c r="I111" s="254"/>
      <c r="J111" s="252"/>
      <c r="K111" s="252"/>
      <c r="L111" s="253">
        <f t="shared" si="4"/>
        <v>0</v>
      </c>
      <c r="M111" s="253">
        <f t="shared" si="5"/>
        <v>0</v>
      </c>
    </row>
    <row r="112" spans="1:13" s="229" customFormat="1" x14ac:dyDescent="0.15">
      <c r="A112" s="339"/>
      <c r="B112" s="330"/>
      <c r="C112" s="220" t="s">
        <v>207</v>
      </c>
      <c r="D112" s="220" t="s">
        <v>200</v>
      </c>
      <c r="E112" s="244" t="s">
        <v>41</v>
      </c>
      <c r="F112" s="245">
        <v>57</v>
      </c>
      <c r="G112" s="214"/>
      <c r="H112" s="50">
        <f t="shared" si="3"/>
        <v>0</v>
      </c>
      <c r="I112" s="254"/>
      <c r="J112" s="252"/>
      <c r="K112" s="252"/>
      <c r="L112" s="253">
        <f t="shared" si="4"/>
        <v>0</v>
      </c>
      <c r="M112" s="253">
        <f t="shared" si="5"/>
        <v>0</v>
      </c>
    </row>
    <row r="113" spans="1:13" s="229" customFormat="1" x14ac:dyDescent="0.15">
      <c r="A113" s="339"/>
      <c r="B113" s="330"/>
      <c r="C113" s="220" t="s">
        <v>207</v>
      </c>
      <c r="D113" s="220" t="s">
        <v>201</v>
      </c>
      <c r="E113" s="244" t="s">
        <v>41</v>
      </c>
      <c r="F113" s="245">
        <v>86</v>
      </c>
      <c r="G113" s="214"/>
      <c r="H113" s="50">
        <f t="shared" si="3"/>
        <v>0</v>
      </c>
      <c r="I113" s="254"/>
      <c r="J113" s="252"/>
      <c r="K113" s="252"/>
      <c r="L113" s="253">
        <f t="shared" si="4"/>
        <v>0</v>
      </c>
      <c r="M113" s="253">
        <f t="shared" si="5"/>
        <v>0</v>
      </c>
    </row>
    <row r="114" spans="1:13" s="229" customFormat="1" x14ac:dyDescent="0.15">
      <c r="A114" s="339"/>
      <c r="B114" s="330"/>
      <c r="C114" s="220" t="s">
        <v>208</v>
      </c>
      <c r="D114" s="220"/>
      <c r="E114" s="244" t="s">
        <v>41</v>
      </c>
      <c r="F114" s="245">
        <v>52</v>
      </c>
      <c r="G114" s="214"/>
      <c r="H114" s="50">
        <f t="shared" si="3"/>
        <v>0</v>
      </c>
      <c r="I114" s="254"/>
      <c r="J114" s="252"/>
      <c r="K114" s="252"/>
      <c r="L114" s="253">
        <f t="shared" si="4"/>
        <v>0</v>
      </c>
      <c r="M114" s="253">
        <f t="shared" si="5"/>
        <v>0</v>
      </c>
    </row>
    <row r="115" spans="1:13" s="229" customFormat="1" x14ac:dyDescent="0.15">
      <c r="A115" s="339"/>
      <c r="B115" s="330"/>
      <c r="C115" s="220" t="s">
        <v>209</v>
      </c>
      <c r="D115" s="220" t="s">
        <v>210</v>
      </c>
      <c r="E115" s="244" t="s">
        <v>41</v>
      </c>
      <c r="F115" s="245">
        <v>152</v>
      </c>
      <c r="G115" s="214"/>
      <c r="H115" s="50">
        <f t="shared" si="3"/>
        <v>0</v>
      </c>
      <c r="I115" s="254"/>
      <c r="J115" s="252"/>
      <c r="K115" s="252"/>
      <c r="L115" s="253">
        <f t="shared" si="4"/>
        <v>0</v>
      </c>
      <c r="M115" s="253">
        <f t="shared" si="5"/>
        <v>0</v>
      </c>
    </row>
    <row r="116" spans="1:13" s="229" customFormat="1" x14ac:dyDescent="0.15">
      <c r="A116" s="339"/>
      <c r="B116" s="330"/>
      <c r="C116" s="220" t="s">
        <v>209</v>
      </c>
      <c r="D116" s="220" t="s">
        <v>211</v>
      </c>
      <c r="E116" s="244" t="s">
        <v>41</v>
      </c>
      <c r="F116" s="245">
        <v>285</v>
      </c>
      <c r="G116" s="214"/>
      <c r="H116" s="50">
        <f t="shared" si="3"/>
        <v>0</v>
      </c>
      <c r="I116" s="254"/>
      <c r="J116" s="252"/>
      <c r="K116" s="252"/>
      <c r="L116" s="253">
        <f t="shared" si="4"/>
        <v>0</v>
      </c>
      <c r="M116" s="253">
        <f t="shared" si="5"/>
        <v>0</v>
      </c>
    </row>
    <row r="117" spans="1:13" s="229" customFormat="1" x14ac:dyDescent="0.15">
      <c r="A117" s="339"/>
      <c r="B117" s="330" t="s">
        <v>212</v>
      </c>
      <c r="C117" s="220" t="s">
        <v>213</v>
      </c>
      <c r="D117" s="220" t="s">
        <v>214</v>
      </c>
      <c r="E117" s="244" t="s">
        <v>215</v>
      </c>
      <c r="F117" s="245">
        <v>13</v>
      </c>
      <c r="G117" s="214"/>
      <c r="H117" s="50">
        <f t="shared" si="3"/>
        <v>0</v>
      </c>
      <c r="I117" s="254"/>
      <c r="J117" s="252"/>
      <c r="K117" s="252"/>
      <c r="L117" s="253">
        <f t="shared" si="4"/>
        <v>0</v>
      </c>
      <c r="M117" s="253">
        <f t="shared" si="5"/>
        <v>0</v>
      </c>
    </row>
    <row r="118" spans="1:13" s="229" customFormat="1" x14ac:dyDescent="0.15">
      <c r="A118" s="339"/>
      <c r="B118" s="330"/>
      <c r="C118" s="220" t="s">
        <v>216</v>
      </c>
      <c r="D118" s="220" t="s">
        <v>217</v>
      </c>
      <c r="E118" s="244" t="s">
        <v>218</v>
      </c>
      <c r="F118" s="245">
        <v>8</v>
      </c>
      <c r="G118" s="214"/>
      <c r="H118" s="50">
        <f t="shared" si="3"/>
        <v>0</v>
      </c>
      <c r="I118" s="254"/>
      <c r="J118" s="252"/>
      <c r="K118" s="252"/>
      <c r="L118" s="253">
        <f t="shared" si="4"/>
        <v>0</v>
      </c>
      <c r="M118" s="253">
        <f t="shared" si="5"/>
        <v>0</v>
      </c>
    </row>
    <row r="119" spans="1:13" s="229" customFormat="1" x14ac:dyDescent="0.15">
      <c r="A119" s="339"/>
      <c r="B119" s="330"/>
      <c r="C119" s="220" t="s">
        <v>216</v>
      </c>
      <c r="D119" s="220" t="s">
        <v>219</v>
      </c>
      <c r="E119" s="244" t="s">
        <v>218</v>
      </c>
      <c r="F119" s="245">
        <v>7.5117370892018798</v>
      </c>
      <c r="G119" s="214"/>
      <c r="H119" s="50">
        <f t="shared" si="3"/>
        <v>0</v>
      </c>
      <c r="I119" s="254"/>
      <c r="J119" s="252"/>
      <c r="K119" s="252"/>
      <c r="L119" s="253">
        <f t="shared" si="4"/>
        <v>0</v>
      </c>
      <c r="M119" s="253">
        <f t="shared" si="5"/>
        <v>0</v>
      </c>
    </row>
    <row r="120" spans="1:13" s="229" customFormat="1" x14ac:dyDescent="0.15">
      <c r="A120" s="339"/>
      <c r="B120" s="330"/>
      <c r="C120" s="220" t="s">
        <v>216</v>
      </c>
      <c r="D120" s="220" t="s">
        <v>220</v>
      </c>
      <c r="E120" s="244" t="s">
        <v>218</v>
      </c>
      <c r="F120" s="245">
        <v>9</v>
      </c>
      <c r="G120" s="214"/>
      <c r="H120" s="50">
        <f t="shared" si="3"/>
        <v>0</v>
      </c>
      <c r="I120" s="254"/>
      <c r="J120" s="252"/>
      <c r="K120" s="252"/>
      <c r="L120" s="253">
        <f t="shared" si="4"/>
        <v>0</v>
      </c>
      <c r="M120" s="253">
        <f t="shared" si="5"/>
        <v>0</v>
      </c>
    </row>
    <row r="121" spans="1:13" s="229" customFormat="1" x14ac:dyDescent="0.15">
      <c r="A121" s="339"/>
      <c r="B121" s="330"/>
      <c r="C121" s="220" t="s">
        <v>216</v>
      </c>
      <c r="D121" s="220" t="s">
        <v>221</v>
      </c>
      <c r="E121" s="244" t="s">
        <v>218</v>
      </c>
      <c r="F121" s="245">
        <v>9.3896713615023497</v>
      </c>
      <c r="G121" s="214"/>
      <c r="H121" s="50">
        <f t="shared" si="3"/>
        <v>0</v>
      </c>
      <c r="I121" s="254"/>
      <c r="J121" s="252"/>
      <c r="K121" s="252"/>
      <c r="L121" s="253">
        <f t="shared" si="4"/>
        <v>0</v>
      </c>
      <c r="M121" s="253">
        <f t="shared" si="5"/>
        <v>0</v>
      </c>
    </row>
    <row r="122" spans="1:13" s="229" customFormat="1" x14ac:dyDescent="0.15">
      <c r="A122" s="339"/>
      <c r="B122" s="330"/>
      <c r="C122" s="220" t="s">
        <v>222</v>
      </c>
      <c r="D122" s="220" t="s">
        <v>223</v>
      </c>
      <c r="E122" s="244" t="s">
        <v>218</v>
      </c>
      <c r="F122" s="245">
        <v>11.2676056338028</v>
      </c>
      <c r="G122" s="214"/>
      <c r="H122" s="50">
        <f t="shared" si="3"/>
        <v>0</v>
      </c>
      <c r="I122" s="254"/>
      <c r="J122" s="252"/>
      <c r="K122" s="252"/>
      <c r="L122" s="253">
        <f t="shared" si="4"/>
        <v>0</v>
      </c>
      <c r="M122" s="253">
        <f t="shared" si="5"/>
        <v>0</v>
      </c>
    </row>
    <row r="123" spans="1:13" s="229" customFormat="1" x14ac:dyDescent="0.15">
      <c r="A123" s="339"/>
      <c r="B123" s="330"/>
      <c r="C123" s="220" t="s">
        <v>224</v>
      </c>
      <c r="D123" s="220" t="s">
        <v>225</v>
      </c>
      <c r="E123" s="244" t="s">
        <v>41</v>
      </c>
      <c r="F123" s="245">
        <v>57</v>
      </c>
      <c r="G123" s="214"/>
      <c r="H123" s="50">
        <f t="shared" si="3"/>
        <v>0</v>
      </c>
      <c r="I123" s="254"/>
      <c r="J123" s="252"/>
      <c r="K123" s="252"/>
      <c r="L123" s="253">
        <f t="shared" si="4"/>
        <v>0</v>
      </c>
      <c r="M123" s="253">
        <f t="shared" si="5"/>
        <v>0</v>
      </c>
    </row>
    <row r="124" spans="1:13" s="229" customFormat="1" x14ac:dyDescent="0.15">
      <c r="A124" s="339"/>
      <c r="B124" s="330"/>
      <c r="C124" s="220" t="s">
        <v>226</v>
      </c>
      <c r="D124" s="220" t="s">
        <v>227</v>
      </c>
      <c r="E124" s="244" t="s">
        <v>215</v>
      </c>
      <c r="F124" s="245">
        <v>57</v>
      </c>
      <c r="G124" s="214"/>
      <c r="H124" s="50">
        <f t="shared" si="3"/>
        <v>0</v>
      </c>
      <c r="I124" s="254"/>
      <c r="J124" s="252"/>
      <c r="K124" s="252"/>
      <c r="L124" s="253">
        <f t="shared" si="4"/>
        <v>0</v>
      </c>
      <c r="M124" s="253">
        <f t="shared" si="5"/>
        <v>0</v>
      </c>
    </row>
    <row r="125" spans="1:13" s="229" customFormat="1" x14ac:dyDescent="0.15">
      <c r="A125" s="339"/>
      <c r="B125" s="330"/>
      <c r="C125" s="220" t="s">
        <v>228</v>
      </c>
      <c r="D125" s="220" t="s">
        <v>229</v>
      </c>
      <c r="E125" s="244" t="s">
        <v>230</v>
      </c>
      <c r="F125" s="245">
        <v>24</v>
      </c>
      <c r="G125" s="214"/>
      <c r="H125" s="50">
        <f t="shared" si="3"/>
        <v>0</v>
      </c>
      <c r="I125" s="254"/>
      <c r="J125" s="252"/>
      <c r="K125" s="252"/>
      <c r="L125" s="253">
        <f t="shared" si="4"/>
        <v>0</v>
      </c>
      <c r="M125" s="253">
        <f t="shared" si="5"/>
        <v>0</v>
      </c>
    </row>
    <row r="126" spans="1:13" s="229" customFormat="1" x14ac:dyDescent="0.15">
      <c r="A126" s="339"/>
      <c r="B126" s="330"/>
      <c r="C126" s="220" t="s">
        <v>228</v>
      </c>
      <c r="D126" s="220" t="s">
        <v>231</v>
      </c>
      <c r="E126" s="244" t="s">
        <v>230</v>
      </c>
      <c r="F126" s="245">
        <v>31</v>
      </c>
      <c r="G126" s="214"/>
      <c r="H126" s="50">
        <f t="shared" si="3"/>
        <v>0</v>
      </c>
      <c r="I126" s="254"/>
      <c r="J126" s="252"/>
      <c r="K126" s="252"/>
      <c r="L126" s="253">
        <f t="shared" si="4"/>
        <v>0</v>
      </c>
      <c r="M126" s="253">
        <f t="shared" si="5"/>
        <v>0</v>
      </c>
    </row>
    <row r="127" spans="1:13" s="229" customFormat="1" x14ac:dyDescent="0.15">
      <c r="A127" s="339"/>
      <c r="B127" s="330"/>
      <c r="C127" s="220" t="s">
        <v>228</v>
      </c>
      <c r="D127" s="220" t="s">
        <v>232</v>
      </c>
      <c r="E127" s="244" t="s">
        <v>230</v>
      </c>
      <c r="F127" s="245">
        <v>28</v>
      </c>
      <c r="G127" s="214"/>
      <c r="H127" s="50">
        <f t="shared" si="3"/>
        <v>0</v>
      </c>
      <c r="I127" s="254"/>
      <c r="J127" s="252"/>
      <c r="K127" s="252"/>
      <c r="L127" s="253">
        <f t="shared" si="4"/>
        <v>0</v>
      </c>
      <c r="M127" s="253">
        <f t="shared" si="5"/>
        <v>0</v>
      </c>
    </row>
    <row r="128" spans="1:13" s="229" customFormat="1" x14ac:dyDescent="0.15">
      <c r="A128" s="339"/>
      <c r="B128" s="330"/>
      <c r="C128" s="220" t="s">
        <v>233</v>
      </c>
      <c r="D128" s="155" t="s">
        <v>234</v>
      </c>
      <c r="E128" s="244" t="s">
        <v>218</v>
      </c>
      <c r="F128" s="245">
        <v>10.3286384976526</v>
      </c>
      <c r="G128" s="214"/>
      <c r="H128" s="50">
        <f t="shared" si="3"/>
        <v>0</v>
      </c>
      <c r="I128" s="254"/>
      <c r="J128" s="252"/>
      <c r="K128" s="252"/>
      <c r="L128" s="253">
        <f t="shared" si="4"/>
        <v>0</v>
      </c>
      <c r="M128" s="253">
        <f t="shared" si="5"/>
        <v>0</v>
      </c>
    </row>
    <row r="129" spans="1:13" s="229" customFormat="1" x14ac:dyDescent="0.15">
      <c r="A129" s="339"/>
      <c r="B129" s="330"/>
      <c r="C129" s="220" t="s">
        <v>235</v>
      </c>
      <c r="D129" s="155" t="s">
        <v>236</v>
      </c>
      <c r="E129" s="244" t="s">
        <v>218</v>
      </c>
      <c r="F129" s="245">
        <v>4.6948356807511704</v>
      </c>
      <c r="G129" s="214"/>
      <c r="H129" s="50">
        <f t="shared" si="3"/>
        <v>0</v>
      </c>
      <c r="I129" s="254"/>
      <c r="J129" s="252"/>
      <c r="K129" s="252"/>
      <c r="L129" s="253">
        <f t="shared" si="4"/>
        <v>0</v>
      </c>
      <c r="M129" s="253">
        <f t="shared" si="5"/>
        <v>0</v>
      </c>
    </row>
    <row r="130" spans="1:13" s="229" customFormat="1" x14ac:dyDescent="0.15">
      <c r="A130" s="339"/>
      <c r="B130" s="330"/>
      <c r="C130" s="220" t="s">
        <v>237</v>
      </c>
      <c r="D130" s="155" t="s">
        <v>238</v>
      </c>
      <c r="E130" s="244" t="s">
        <v>218</v>
      </c>
      <c r="F130" s="245">
        <v>59</v>
      </c>
      <c r="G130" s="214"/>
      <c r="H130" s="55">
        <f t="shared" si="3"/>
        <v>0</v>
      </c>
      <c r="I130" s="254"/>
      <c r="J130" s="252"/>
      <c r="K130" s="252"/>
      <c r="L130" s="253">
        <f t="shared" si="4"/>
        <v>0</v>
      </c>
      <c r="M130" s="253">
        <f t="shared" si="5"/>
        <v>0</v>
      </c>
    </row>
    <row r="131" spans="1:13" s="229" customFormat="1" x14ac:dyDescent="0.15">
      <c r="A131" s="339"/>
      <c r="B131" s="330"/>
      <c r="C131" s="332" t="s">
        <v>239</v>
      </c>
      <c r="D131" s="155" t="s">
        <v>240</v>
      </c>
      <c r="E131" s="244" t="s">
        <v>218</v>
      </c>
      <c r="F131" s="245">
        <v>46</v>
      </c>
      <c r="G131" s="214"/>
      <c r="H131" s="55">
        <f t="shared" si="3"/>
        <v>0</v>
      </c>
      <c r="I131" s="254"/>
      <c r="J131" s="252"/>
      <c r="K131" s="252"/>
      <c r="L131" s="253">
        <f t="shared" si="4"/>
        <v>0</v>
      </c>
      <c r="M131" s="253">
        <f t="shared" si="5"/>
        <v>0</v>
      </c>
    </row>
    <row r="132" spans="1:13" s="229" customFormat="1" x14ac:dyDescent="0.15">
      <c r="A132" s="339"/>
      <c r="B132" s="330"/>
      <c r="C132" s="332"/>
      <c r="D132" s="155" t="s">
        <v>241</v>
      </c>
      <c r="E132" s="244" t="s">
        <v>218</v>
      </c>
      <c r="F132" s="245">
        <v>24</v>
      </c>
      <c r="G132" s="214"/>
      <c r="H132" s="55">
        <f t="shared" si="3"/>
        <v>0</v>
      </c>
      <c r="I132" s="254"/>
      <c r="J132" s="252"/>
      <c r="K132" s="252"/>
      <c r="L132" s="253">
        <f t="shared" si="4"/>
        <v>0</v>
      </c>
      <c r="M132" s="253">
        <f t="shared" si="5"/>
        <v>0</v>
      </c>
    </row>
    <row r="133" spans="1:13" s="229" customFormat="1" ht="24" x14ac:dyDescent="0.15">
      <c r="A133" s="339"/>
      <c r="B133" s="330"/>
      <c r="C133" s="220" t="s">
        <v>242</v>
      </c>
      <c r="D133" s="220" t="s">
        <v>243</v>
      </c>
      <c r="E133" s="244" t="s">
        <v>41</v>
      </c>
      <c r="F133" s="245">
        <v>119</v>
      </c>
      <c r="G133" s="214"/>
      <c r="H133" s="55">
        <f t="shared" si="3"/>
        <v>0</v>
      </c>
      <c r="I133" s="254"/>
      <c r="J133" s="252"/>
      <c r="K133" s="252"/>
      <c r="L133" s="253">
        <f t="shared" si="4"/>
        <v>0</v>
      </c>
      <c r="M133" s="253">
        <f t="shared" si="5"/>
        <v>0</v>
      </c>
    </row>
    <row r="134" spans="1:13" s="229" customFormat="1" x14ac:dyDescent="0.15">
      <c r="A134" s="339"/>
      <c r="B134" s="330"/>
      <c r="C134" s="220" t="s">
        <v>244</v>
      </c>
      <c r="D134" s="220" t="s">
        <v>225</v>
      </c>
      <c r="E134" s="244" t="s">
        <v>41</v>
      </c>
      <c r="F134" s="245">
        <v>95.774647887323994</v>
      </c>
      <c r="G134" s="214"/>
      <c r="H134" s="55">
        <f t="shared" ref="H134:H140" si="6">F134*G134</f>
        <v>0</v>
      </c>
      <c r="I134" s="254"/>
      <c r="J134" s="252"/>
      <c r="K134" s="252"/>
      <c r="L134" s="253">
        <f t="shared" ref="L134:L140" si="7">H134*J134</f>
        <v>0</v>
      </c>
      <c r="M134" s="253">
        <f t="shared" ref="M134:M140" si="8">H134*K134</f>
        <v>0</v>
      </c>
    </row>
    <row r="135" spans="1:13" s="229" customFormat="1" x14ac:dyDescent="0.15">
      <c r="A135" s="339"/>
      <c r="B135" s="330"/>
      <c r="C135" s="220" t="s">
        <v>245</v>
      </c>
      <c r="D135" s="220" t="s">
        <v>246</v>
      </c>
      <c r="E135" s="244" t="s">
        <v>218</v>
      </c>
      <c r="F135" s="245">
        <v>18</v>
      </c>
      <c r="G135" s="214"/>
      <c r="H135" s="55">
        <f t="shared" si="6"/>
        <v>0</v>
      </c>
      <c r="I135" s="254"/>
      <c r="J135" s="252"/>
      <c r="K135" s="252"/>
      <c r="L135" s="253">
        <f t="shared" si="7"/>
        <v>0</v>
      </c>
      <c r="M135" s="253">
        <f t="shared" si="8"/>
        <v>0</v>
      </c>
    </row>
    <row r="136" spans="1:13" s="229" customFormat="1" x14ac:dyDescent="0.15">
      <c r="A136" s="339"/>
      <c r="B136" s="330" t="s">
        <v>247</v>
      </c>
      <c r="C136" s="220" t="s">
        <v>248</v>
      </c>
      <c r="D136" s="220" t="s">
        <v>249</v>
      </c>
      <c r="E136" s="244" t="s">
        <v>250</v>
      </c>
      <c r="F136" s="245">
        <v>210</v>
      </c>
      <c r="G136" s="214"/>
      <c r="H136" s="55">
        <f t="shared" si="6"/>
        <v>0</v>
      </c>
      <c r="I136" s="254"/>
      <c r="J136" s="252"/>
      <c r="K136" s="252"/>
      <c r="L136" s="253">
        <f t="shared" si="7"/>
        <v>0</v>
      </c>
      <c r="M136" s="253">
        <f t="shared" si="8"/>
        <v>0</v>
      </c>
    </row>
    <row r="137" spans="1:13" s="229" customFormat="1" x14ac:dyDescent="0.15">
      <c r="A137" s="339"/>
      <c r="B137" s="330"/>
      <c r="C137" s="220" t="s">
        <v>248</v>
      </c>
      <c r="D137" s="220" t="s">
        <v>251</v>
      </c>
      <c r="E137" s="244" t="s">
        <v>250</v>
      </c>
      <c r="F137" s="245">
        <v>162</v>
      </c>
      <c r="G137" s="214"/>
      <c r="H137" s="55">
        <f t="shared" si="6"/>
        <v>0</v>
      </c>
      <c r="I137" s="254"/>
      <c r="J137" s="252"/>
      <c r="K137" s="252"/>
      <c r="L137" s="253">
        <f t="shared" si="7"/>
        <v>0</v>
      </c>
      <c r="M137" s="253">
        <f t="shared" si="8"/>
        <v>0</v>
      </c>
    </row>
    <row r="138" spans="1:13" s="229" customFormat="1" x14ac:dyDescent="0.15">
      <c r="A138" s="339"/>
      <c r="B138" s="330"/>
      <c r="C138" s="220" t="s">
        <v>252</v>
      </c>
      <c r="D138" s="220" t="s">
        <v>253</v>
      </c>
      <c r="E138" s="244" t="s">
        <v>51</v>
      </c>
      <c r="F138" s="245">
        <v>646</v>
      </c>
      <c r="G138" s="214"/>
      <c r="H138" s="55">
        <f t="shared" si="6"/>
        <v>0</v>
      </c>
      <c r="I138" s="254"/>
      <c r="J138" s="252"/>
      <c r="K138" s="252"/>
      <c r="L138" s="253">
        <f t="shared" si="7"/>
        <v>0</v>
      </c>
      <c r="M138" s="253">
        <f t="shared" si="8"/>
        <v>0</v>
      </c>
    </row>
    <row r="139" spans="1:13" s="229" customFormat="1" x14ac:dyDescent="0.15">
      <c r="A139" s="339"/>
      <c r="B139" s="330"/>
      <c r="C139" s="220" t="s">
        <v>254</v>
      </c>
      <c r="D139" s="220" t="s">
        <v>255</v>
      </c>
      <c r="E139" s="244" t="s">
        <v>256</v>
      </c>
      <c r="F139" s="245">
        <v>1493</v>
      </c>
      <c r="G139" s="214"/>
      <c r="H139" s="55">
        <f t="shared" si="6"/>
        <v>0</v>
      </c>
      <c r="I139" s="254"/>
      <c r="J139" s="252"/>
      <c r="K139" s="252"/>
      <c r="L139" s="253">
        <f t="shared" si="7"/>
        <v>0</v>
      </c>
      <c r="M139" s="253">
        <f t="shared" si="8"/>
        <v>0</v>
      </c>
    </row>
    <row r="140" spans="1:13" s="229" customFormat="1" x14ac:dyDescent="0.15">
      <c r="A140" s="340"/>
      <c r="B140" s="331"/>
      <c r="C140" s="256" t="s">
        <v>257</v>
      </c>
      <c r="D140" s="256" t="s">
        <v>258</v>
      </c>
      <c r="E140" s="257" t="s">
        <v>250</v>
      </c>
      <c r="F140" s="245">
        <v>372</v>
      </c>
      <c r="G140" s="225"/>
      <c r="H140" s="72">
        <f t="shared" si="6"/>
        <v>0</v>
      </c>
      <c r="I140" s="254"/>
      <c r="J140" s="252"/>
      <c r="K140" s="252"/>
      <c r="L140" s="253">
        <f t="shared" si="7"/>
        <v>0</v>
      </c>
      <c r="M140" s="253">
        <f t="shared" si="8"/>
        <v>0</v>
      </c>
    </row>
    <row r="141" spans="1:13" s="231" customFormat="1" ht="17.399999999999999" x14ac:dyDescent="0.25">
      <c r="A141" s="258" t="s">
        <v>34</v>
      </c>
      <c r="B141" s="259"/>
      <c r="C141" s="259"/>
      <c r="D141" s="259"/>
      <c r="E141" s="260"/>
      <c r="F141" s="261"/>
      <c r="G141" s="260"/>
      <c r="H141" s="262">
        <f>SUM(H5:H140)</f>
        <v>0</v>
      </c>
      <c r="I141" s="263"/>
      <c r="L141" s="264">
        <f>SUM(L5:L140)</f>
        <v>0</v>
      </c>
      <c r="M141" s="264">
        <f>SUM(M5:M140)</f>
        <v>0</v>
      </c>
    </row>
  </sheetData>
  <mergeCells count="26">
    <mergeCell ref="A1:H1"/>
    <mergeCell ref="A4:C4"/>
    <mergeCell ref="A5:A140"/>
    <mergeCell ref="B5:B8"/>
    <mergeCell ref="B9:B27"/>
    <mergeCell ref="B28:B33"/>
    <mergeCell ref="B34:B42"/>
    <mergeCell ref="B43:B50"/>
    <mergeCell ref="B51:B53"/>
    <mergeCell ref="B54:B56"/>
    <mergeCell ref="B57:B59"/>
    <mergeCell ref="B60:B62"/>
    <mergeCell ref="B63:B71"/>
    <mergeCell ref="B78:B79"/>
    <mergeCell ref="B80:B99"/>
    <mergeCell ref="B100:B116"/>
    <mergeCell ref="B117:B135"/>
    <mergeCell ref="B136:B140"/>
    <mergeCell ref="C131:C132"/>
    <mergeCell ref="D43:D46"/>
    <mergeCell ref="D47:D50"/>
    <mergeCell ref="D51:D53"/>
    <mergeCell ref="D54:D56"/>
    <mergeCell ref="D57:D59"/>
    <mergeCell ref="D60:D62"/>
    <mergeCell ref="D63:D71"/>
  </mergeCells>
  <phoneticPr fontId="50" type="noConversion"/>
  <printOptions horizontalCentered="1" verticalCentered="1"/>
  <pageMargins left="0.7" right="0.7" top="0.75" bottom="0.75" header="0.3" footer="0.3"/>
  <pageSetup paperSize="9" scale="4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0"/>
  <sheetViews>
    <sheetView view="pageBreakPreview" zoomScale="60" zoomScaleNormal="110" workbookViewId="0">
      <selection activeCell="G16" sqref="G16"/>
    </sheetView>
  </sheetViews>
  <sheetFormatPr defaultColWidth="9" defaultRowHeight="12" x14ac:dyDescent="0.25"/>
  <cols>
    <col min="1" max="1" width="14.109375" style="87" customWidth="1"/>
    <col min="2" max="2" width="43" style="87" customWidth="1"/>
    <col min="3" max="3" width="37.21875" style="87" customWidth="1"/>
    <col min="4" max="4" width="7.88671875" style="87" customWidth="1"/>
    <col min="5" max="5" width="11.109375" style="87" customWidth="1"/>
    <col min="6" max="6" width="14.109375" style="87" customWidth="1"/>
    <col min="7" max="7" width="18.33203125" style="87" customWidth="1"/>
    <col min="8" max="8" width="56" style="87" customWidth="1"/>
    <col min="9" max="9" width="12" style="87" hidden="1" customWidth="1"/>
    <col min="10" max="10" width="9" style="87" hidden="1" customWidth="1"/>
    <col min="11" max="11" width="7" style="87" hidden="1" customWidth="1"/>
    <col min="12" max="12" width="9" style="87" hidden="1" customWidth="1"/>
    <col min="13" max="16384" width="9" style="87"/>
  </cols>
  <sheetData>
    <row r="1" spans="1:12" ht="25.8" x14ac:dyDescent="0.25">
      <c r="A1" s="336" t="s">
        <v>13</v>
      </c>
      <c r="B1" s="336"/>
      <c r="C1" s="336"/>
      <c r="D1" s="336"/>
      <c r="E1" s="336"/>
      <c r="F1" s="336"/>
      <c r="G1" s="336"/>
    </row>
    <row r="2" spans="1:12" x14ac:dyDescent="0.15">
      <c r="A2" s="205"/>
      <c r="B2" s="90"/>
      <c r="C2" s="90"/>
      <c r="D2" s="143"/>
      <c r="E2" s="143"/>
      <c r="F2" s="90"/>
      <c r="G2" s="90"/>
    </row>
    <row r="3" spans="1:12" x14ac:dyDescent="0.25">
      <c r="A3" s="206"/>
      <c r="B3" s="6"/>
      <c r="C3" s="6"/>
      <c r="D3" s="6"/>
      <c r="E3" s="6"/>
      <c r="F3" s="6"/>
      <c r="G3" s="6"/>
      <c r="I3" s="227" t="s">
        <v>27</v>
      </c>
      <c r="J3" s="227"/>
      <c r="K3" s="227" t="s">
        <v>28</v>
      </c>
      <c r="L3" s="227"/>
    </row>
    <row r="4" spans="1:12" ht="17.399999999999999" x14ac:dyDescent="0.25">
      <c r="A4" s="337" t="s">
        <v>29</v>
      </c>
      <c r="B4" s="337"/>
      <c r="C4" s="7" t="s">
        <v>30</v>
      </c>
      <c r="D4" s="7" t="s">
        <v>31</v>
      </c>
      <c r="E4" s="7" t="s">
        <v>32</v>
      </c>
      <c r="F4" s="7" t="s">
        <v>33</v>
      </c>
      <c r="G4" s="7" t="s">
        <v>34</v>
      </c>
      <c r="H4" s="8" t="s">
        <v>35</v>
      </c>
      <c r="I4" s="227" t="s">
        <v>36</v>
      </c>
      <c r="J4" s="227" t="s">
        <v>37</v>
      </c>
      <c r="K4" s="227" t="s">
        <v>36</v>
      </c>
      <c r="L4" s="227" t="s">
        <v>37</v>
      </c>
    </row>
    <row r="5" spans="1:12" x14ac:dyDescent="0.25">
      <c r="A5" s="346" t="s">
        <v>259</v>
      </c>
      <c r="B5" s="207" t="s">
        <v>260</v>
      </c>
      <c r="C5" s="207" t="s">
        <v>261</v>
      </c>
      <c r="D5" s="208" t="s">
        <v>262</v>
      </c>
      <c r="E5" s="209"/>
      <c r="F5" s="210"/>
      <c r="G5" s="211">
        <f>E5*F5</f>
        <v>0</v>
      </c>
      <c r="H5" s="345"/>
      <c r="I5" s="228"/>
      <c r="J5" s="228"/>
      <c r="K5" s="59">
        <f>G5*I5</f>
        <v>0</v>
      </c>
      <c r="L5" s="59">
        <f>J5*G5</f>
        <v>0</v>
      </c>
    </row>
    <row r="6" spans="1:12" x14ac:dyDescent="0.25">
      <c r="A6" s="347"/>
      <c r="B6" s="54" t="s">
        <v>263</v>
      </c>
      <c r="C6" s="54" t="s">
        <v>261</v>
      </c>
      <c r="D6" s="213" t="s">
        <v>262</v>
      </c>
      <c r="E6" s="209"/>
      <c r="F6" s="214"/>
      <c r="G6" s="55">
        <f t="shared" ref="G6:G33" si="0">E6*F6</f>
        <v>0</v>
      </c>
      <c r="H6" s="345"/>
      <c r="I6" s="228"/>
      <c r="J6" s="228"/>
      <c r="K6" s="59">
        <f t="shared" ref="K6:K33" si="1">G6*I6</f>
        <v>0</v>
      </c>
      <c r="L6" s="59">
        <f t="shared" ref="L6:L33" si="2">J6*G6</f>
        <v>0</v>
      </c>
    </row>
    <row r="7" spans="1:12" x14ac:dyDescent="0.25">
      <c r="A7" s="347" t="s">
        <v>264</v>
      </c>
      <c r="B7" s="54" t="s">
        <v>265</v>
      </c>
      <c r="C7" s="54" t="s">
        <v>266</v>
      </c>
      <c r="D7" s="213" t="s">
        <v>262</v>
      </c>
      <c r="E7" s="209"/>
      <c r="F7" s="214"/>
      <c r="G7" s="55">
        <f t="shared" si="0"/>
        <v>0</v>
      </c>
      <c r="H7" s="345"/>
      <c r="I7" s="228"/>
      <c r="J7" s="228"/>
      <c r="K7" s="59">
        <f t="shared" si="1"/>
        <v>0</v>
      </c>
      <c r="L7" s="59">
        <f t="shared" si="2"/>
        <v>0</v>
      </c>
    </row>
    <row r="8" spans="1:12" x14ac:dyDescent="0.25">
      <c r="A8" s="347"/>
      <c r="B8" s="54" t="s">
        <v>267</v>
      </c>
      <c r="C8" s="54" t="s">
        <v>266</v>
      </c>
      <c r="D8" s="213" t="s">
        <v>262</v>
      </c>
      <c r="E8" s="209"/>
      <c r="F8" s="214"/>
      <c r="G8" s="55">
        <f t="shared" si="0"/>
        <v>0</v>
      </c>
      <c r="H8" s="345"/>
      <c r="I8" s="228"/>
      <c r="J8" s="228"/>
      <c r="K8" s="59">
        <f t="shared" si="1"/>
        <v>0</v>
      </c>
      <c r="L8" s="59">
        <f t="shared" si="2"/>
        <v>0</v>
      </c>
    </row>
    <row r="9" spans="1:12" x14ac:dyDescent="0.25">
      <c r="A9" s="212" t="s">
        <v>268</v>
      </c>
      <c r="B9" s="54" t="s">
        <v>269</v>
      </c>
      <c r="C9" s="54" t="s">
        <v>261</v>
      </c>
      <c r="D9" s="213" t="s">
        <v>262</v>
      </c>
      <c r="E9" s="215"/>
      <c r="F9" s="214"/>
      <c r="G9" s="55">
        <f t="shared" si="0"/>
        <v>0</v>
      </c>
      <c r="H9" s="216"/>
      <c r="I9" s="228"/>
      <c r="J9" s="228"/>
      <c r="K9" s="59">
        <f t="shared" si="1"/>
        <v>0</v>
      </c>
      <c r="L9" s="59">
        <f t="shared" si="2"/>
        <v>0</v>
      </c>
    </row>
    <row r="10" spans="1:12" x14ac:dyDescent="0.25">
      <c r="A10" s="212" t="s">
        <v>270</v>
      </c>
      <c r="B10" s="54"/>
      <c r="C10" s="54" t="s">
        <v>266</v>
      </c>
      <c r="D10" s="213" t="s">
        <v>262</v>
      </c>
      <c r="E10" s="215"/>
      <c r="F10" s="214"/>
      <c r="G10" s="55">
        <f t="shared" si="0"/>
        <v>0</v>
      </c>
      <c r="H10" s="216"/>
      <c r="I10" s="228"/>
      <c r="J10" s="228"/>
      <c r="K10" s="59">
        <f t="shared" si="1"/>
        <v>0</v>
      </c>
      <c r="L10" s="59">
        <f t="shared" si="2"/>
        <v>0</v>
      </c>
    </row>
    <row r="11" spans="1:12" x14ac:dyDescent="0.25">
      <c r="A11" s="212" t="s">
        <v>271</v>
      </c>
      <c r="B11" s="54"/>
      <c r="C11" s="54" t="s">
        <v>272</v>
      </c>
      <c r="D11" s="213" t="s">
        <v>262</v>
      </c>
      <c r="E11" s="215"/>
      <c r="F11" s="214"/>
      <c r="G11" s="55">
        <f t="shared" si="0"/>
        <v>0</v>
      </c>
      <c r="H11" s="216"/>
      <c r="I11" s="228"/>
      <c r="J11" s="228"/>
      <c r="K11" s="59">
        <f t="shared" si="1"/>
        <v>0</v>
      </c>
      <c r="L11" s="59">
        <f t="shared" si="2"/>
        <v>0</v>
      </c>
    </row>
    <row r="12" spans="1:12" ht="24" x14ac:dyDescent="0.25">
      <c r="A12" s="212" t="s">
        <v>273</v>
      </c>
      <c r="B12" s="217" t="s">
        <v>274</v>
      </c>
      <c r="C12" s="54" t="s">
        <v>272</v>
      </c>
      <c r="D12" s="213" t="s">
        <v>262</v>
      </c>
      <c r="E12" s="218">
        <v>1000</v>
      </c>
      <c r="F12" s="214">
        <v>5</v>
      </c>
      <c r="G12" s="55">
        <f t="shared" si="0"/>
        <v>5000</v>
      </c>
      <c r="H12" s="216"/>
      <c r="I12" s="228"/>
      <c r="J12" s="228"/>
      <c r="K12" s="59">
        <f t="shared" si="1"/>
        <v>0</v>
      </c>
      <c r="L12" s="59">
        <f t="shared" si="2"/>
        <v>0</v>
      </c>
    </row>
    <row r="13" spans="1:12" x14ac:dyDescent="0.25">
      <c r="A13" s="212" t="s">
        <v>275</v>
      </c>
      <c r="B13" s="54" t="s">
        <v>276</v>
      </c>
      <c r="C13" s="54" t="s">
        <v>272</v>
      </c>
      <c r="D13" s="213" t="s">
        <v>262</v>
      </c>
      <c r="E13" s="218"/>
      <c r="F13" s="214"/>
      <c r="G13" s="55">
        <f t="shared" si="0"/>
        <v>0</v>
      </c>
      <c r="H13" s="216"/>
      <c r="I13" s="228"/>
      <c r="J13" s="228"/>
      <c r="K13" s="59">
        <f t="shared" si="1"/>
        <v>0</v>
      </c>
      <c r="L13" s="59">
        <f t="shared" si="2"/>
        <v>0</v>
      </c>
    </row>
    <row r="14" spans="1:12" x14ac:dyDescent="0.25">
      <c r="A14" s="212" t="s">
        <v>277</v>
      </c>
      <c r="B14" s="54" t="s">
        <v>278</v>
      </c>
      <c r="C14" s="54" t="s">
        <v>272</v>
      </c>
      <c r="D14" s="213" t="s">
        <v>262</v>
      </c>
      <c r="E14" s="215"/>
      <c r="F14" s="214"/>
      <c r="G14" s="55">
        <f t="shared" si="0"/>
        <v>0</v>
      </c>
      <c r="H14" s="216"/>
      <c r="I14" s="228"/>
      <c r="J14" s="228"/>
      <c r="K14" s="59">
        <f t="shared" si="1"/>
        <v>0</v>
      </c>
      <c r="L14" s="59">
        <f t="shared" si="2"/>
        <v>0</v>
      </c>
    </row>
    <row r="15" spans="1:12" ht="24" x14ac:dyDescent="0.25">
      <c r="A15" s="212" t="s">
        <v>279</v>
      </c>
      <c r="B15" s="54" t="s">
        <v>280</v>
      </c>
      <c r="C15" s="54" t="s">
        <v>272</v>
      </c>
      <c r="D15" s="213" t="s">
        <v>262</v>
      </c>
      <c r="E15" s="215"/>
      <c r="F15" s="214"/>
      <c r="G15" s="55">
        <f t="shared" si="0"/>
        <v>0</v>
      </c>
      <c r="H15" s="216"/>
      <c r="I15" s="228"/>
      <c r="J15" s="228"/>
      <c r="K15" s="59">
        <f t="shared" si="1"/>
        <v>0</v>
      </c>
      <c r="L15" s="59">
        <f t="shared" si="2"/>
        <v>0</v>
      </c>
    </row>
    <row r="16" spans="1:12" x14ac:dyDescent="0.25">
      <c r="A16" s="212" t="s">
        <v>281</v>
      </c>
      <c r="B16" s="54" t="s">
        <v>282</v>
      </c>
      <c r="C16" s="54" t="s">
        <v>272</v>
      </c>
      <c r="D16" s="213" t="s">
        <v>262</v>
      </c>
      <c r="E16" s="215"/>
      <c r="F16" s="214"/>
      <c r="G16" s="55">
        <f t="shared" si="0"/>
        <v>0</v>
      </c>
      <c r="H16" s="216"/>
      <c r="I16" s="228"/>
      <c r="J16" s="228"/>
      <c r="K16" s="59">
        <f t="shared" si="1"/>
        <v>0</v>
      </c>
      <c r="L16" s="59">
        <f t="shared" si="2"/>
        <v>0</v>
      </c>
    </row>
    <row r="17" spans="1:12" ht="24" x14ac:dyDescent="0.25">
      <c r="A17" s="212" t="s">
        <v>283</v>
      </c>
      <c r="B17" s="54" t="s">
        <v>284</v>
      </c>
      <c r="C17" s="54" t="s">
        <v>272</v>
      </c>
      <c r="D17" s="213" t="s">
        <v>262</v>
      </c>
      <c r="E17" s="215"/>
      <c r="F17" s="214"/>
      <c r="G17" s="55">
        <f t="shared" si="0"/>
        <v>0</v>
      </c>
      <c r="H17" s="216"/>
      <c r="I17" s="228"/>
      <c r="J17" s="228"/>
      <c r="K17" s="59">
        <f t="shared" si="1"/>
        <v>0</v>
      </c>
      <c r="L17" s="59">
        <f t="shared" si="2"/>
        <v>0</v>
      </c>
    </row>
    <row r="18" spans="1:12" ht="24" x14ac:dyDescent="0.25">
      <c r="A18" s="212" t="s">
        <v>285</v>
      </c>
      <c r="B18" s="54" t="s">
        <v>286</v>
      </c>
      <c r="C18" s="54" t="s">
        <v>272</v>
      </c>
      <c r="D18" s="213" t="s">
        <v>262</v>
      </c>
      <c r="E18" s="215">
        <v>2639</v>
      </c>
      <c r="F18" s="214"/>
      <c r="G18" s="55">
        <f t="shared" si="0"/>
        <v>0</v>
      </c>
      <c r="H18" s="216"/>
      <c r="I18" s="228"/>
      <c r="J18" s="228"/>
      <c r="K18" s="59">
        <f t="shared" si="1"/>
        <v>0</v>
      </c>
      <c r="L18" s="59">
        <f t="shared" si="2"/>
        <v>0</v>
      </c>
    </row>
    <row r="19" spans="1:12" ht="24" x14ac:dyDescent="0.25">
      <c r="A19" s="212" t="s">
        <v>287</v>
      </c>
      <c r="B19" s="54" t="s">
        <v>288</v>
      </c>
      <c r="C19" s="54" t="s">
        <v>272</v>
      </c>
      <c r="D19" s="213" t="s">
        <v>262</v>
      </c>
      <c r="E19" s="215">
        <v>1194</v>
      </c>
      <c r="F19" s="214"/>
      <c r="G19" s="55">
        <f t="shared" si="0"/>
        <v>0</v>
      </c>
      <c r="H19" s="216"/>
      <c r="I19" s="228"/>
      <c r="J19" s="228"/>
      <c r="K19" s="59">
        <f t="shared" si="1"/>
        <v>0</v>
      </c>
      <c r="L19" s="59">
        <f t="shared" si="2"/>
        <v>0</v>
      </c>
    </row>
    <row r="20" spans="1:12" x14ac:dyDescent="0.25">
      <c r="A20" s="212" t="s">
        <v>289</v>
      </c>
      <c r="B20" s="54"/>
      <c r="C20" s="54"/>
      <c r="D20" s="213" t="s">
        <v>262</v>
      </c>
      <c r="E20" s="215">
        <v>1633</v>
      </c>
      <c r="F20" s="214"/>
      <c r="G20" s="55">
        <f t="shared" si="0"/>
        <v>0</v>
      </c>
      <c r="H20" s="216"/>
      <c r="I20" s="228"/>
      <c r="J20" s="228"/>
      <c r="K20" s="59">
        <f t="shared" si="1"/>
        <v>0</v>
      </c>
      <c r="L20" s="59">
        <f t="shared" si="2"/>
        <v>0</v>
      </c>
    </row>
    <row r="21" spans="1:12" ht="24" x14ac:dyDescent="0.25">
      <c r="A21" s="343" t="s">
        <v>290</v>
      </c>
      <c r="B21" s="219" t="s">
        <v>291</v>
      </c>
      <c r="C21" s="219" t="s">
        <v>292</v>
      </c>
      <c r="D21" s="213" t="s">
        <v>262</v>
      </c>
      <c r="E21" s="215">
        <v>316</v>
      </c>
      <c r="F21" s="214"/>
      <c r="G21" s="55">
        <f t="shared" si="0"/>
        <v>0</v>
      </c>
      <c r="H21" s="216"/>
      <c r="I21" s="228"/>
      <c r="J21" s="228"/>
      <c r="K21" s="59">
        <f t="shared" si="1"/>
        <v>0</v>
      </c>
      <c r="L21" s="59">
        <f t="shared" si="2"/>
        <v>0</v>
      </c>
    </row>
    <row r="22" spans="1:12" ht="24" x14ac:dyDescent="0.25">
      <c r="A22" s="343"/>
      <c r="B22" s="219" t="s">
        <v>293</v>
      </c>
      <c r="C22" s="219" t="s">
        <v>292</v>
      </c>
      <c r="D22" s="213" t="s">
        <v>262</v>
      </c>
      <c r="E22" s="218">
        <v>270</v>
      </c>
      <c r="F22" s="214"/>
      <c r="G22" s="55">
        <f t="shared" si="0"/>
        <v>0</v>
      </c>
      <c r="H22" s="216"/>
      <c r="I22" s="228"/>
      <c r="J22" s="228"/>
      <c r="K22" s="59">
        <f t="shared" si="1"/>
        <v>0</v>
      </c>
      <c r="L22" s="59">
        <f t="shared" si="2"/>
        <v>0</v>
      </c>
    </row>
    <row r="23" spans="1:12" ht="36" x14ac:dyDescent="0.25">
      <c r="A23" s="342" t="s">
        <v>294</v>
      </c>
      <c r="B23" s="220" t="s">
        <v>295</v>
      </c>
      <c r="C23" s="220" t="s">
        <v>296</v>
      </c>
      <c r="D23" s="213" t="s">
        <v>262</v>
      </c>
      <c r="E23" s="218">
        <v>2100</v>
      </c>
      <c r="F23" s="214"/>
      <c r="G23" s="55">
        <f t="shared" si="0"/>
        <v>0</v>
      </c>
      <c r="H23" s="216"/>
      <c r="I23" s="228"/>
      <c r="J23" s="228"/>
      <c r="K23" s="59">
        <f t="shared" si="1"/>
        <v>0</v>
      </c>
      <c r="L23" s="59">
        <f t="shared" si="2"/>
        <v>0</v>
      </c>
    </row>
    <row r="24" spans="1:12" ht="36" x14ac:dyDescent="0.25">
      <c r="A24" s="342"/>
      <c r="B24" s="220" t="s">
        <v>297</v>
      </c>
      <c r="C24" s="220" t="s">
        <v>298</v>
      </c>
      <c r="D24" s="213" t="s">
        <v>262</v>
      </c>
      <c r="E24" s="218">
        <v>500</v>
      </c>
      <c r="F24" s="214"/>
      <c r="G24" s="55">
        <f t="shared" si="0"/>
        <v>0</v>
      </c>
      <c r="H24" s="216"/>
      <c r="I24" s="228"/>
      <c r="J24" s="228"/>
      <c r="K24" s="59">
        <f t="shared" si="1"/>
        <v>0</v>
      </c>
      <c r="L24" s="59">
        <f t="shared" si="2"/>
        <v>0</v>
      </c>
    </row>
    <row r="25" spans="1:12" ht="36" x14ac:dyDescent="0.25">
      <c r="A25" s="342"/>
      <c r="B25" s="221" t="s">
        <v>299</v>
      </c>
      <c r="C25" s="155" t="s">
        <v>300</v>
      </c>
      <c r="D25" s="213" t="s">
        <v>262</v>
      </c>
      <c r="E25" s="215">
        <v>3184</v>
      </c>
      <c r="F25" s="214"/>
      <c r="G25" s="55">
        <f t="shared" si="0"/>
        <v>0</v>
      </c>
      <c r="H25" s="216"/>
      <c r="I25" s="228"/>
      <c r="J25" s="228"/>
      <c r="K25" s="59">
        <f t="shared" si="1"/>
        <v>0</v>
      </c>
      <c r="L25" s="59">
        <f t="shared" si="2"/>
        <v>0</v>
      </c>
    </row>
    <row r="26" spans="1:12" x14ac:dyDescent="0.25">
      <c r="A26" s="342"/>
      <c r="B26" s="221" t="s">
        <v>301</v>
      </c>
      <c r="C26" s="155" t="s">
        <v>302</v>
      </c>
      <c r="D26" s="213" t="s">
        <v>262</v>
      </c>
      <c r="E26" s="215">
        <v>1624</v>
      </c>
      <c r="F26" s="214"/>
      <c r="G26" s="55">
        <f t="shared" si="0"/>
        <v>0</v>
      </c>
      <c r="H26" s="216"/>
      <c r="I26" s="228"/>
      <c r="J26" s="228"/>
      <c r="K26" s="59">
        <f t="shared" si="1"/>
        <v>0</v>
      </c>
      <c r="L26" s="59">
        <f t="shared" si="2"/>
        <v>0</v>
      </c>
    </row>
    <row r="27" spans="1:12" ht="24" x14ac:dyDescent="0.25">
      <c r="A27" s="343" t="s">
        <v>303</v>
      </c>
      <c r="B27" s="219" t="s">
        <v>304</v>
      </c>
      <c r="C27" s="219" t="s">
        <v>305</v>
      </c>
      <c r="D27" s="213" t="s">
        <v>262</v>
      </c>
      <c r="E27" s="215"/>
      <c r="F27" s="214"/>
      <c r="G27" s="55">
        <f t="shared" si="0"/>
        <v>0</v>
      </c>
      <c r="H27" s="216"/>
      <c r="I27" s="228"/>
      <c r="J27" s="228"/>
      <c r="K27" s="59">
        <f t="shared" si="1"/>
        <v>0</v>
      </c>
      <c r="L27" s="59">
        <f t="shared" si="2"/>
        <v>0</v>
      </c>
    </row>
    <row r="28" spans="1:12" x14ac:dyDescent="0.25">
      <c r="A28" s="343"/>
      <c r="B28" s="219" t="s">
        <v>306</v>
      </c>
      <c r="C28" s="219" t="s">
        <v>307</v>
      </c>
      <c r="D28" s="213" t="s">
        <v>308</v>
      </c>
      <c r="E28" s="215">
        <v>5222</v>
      </c>
      <c r="F28" s="214"/>
      <c r="G28" s="55">
        <f t="shared" si="0"/>
        <v>0</v>
      </c>
      <c r="H28" s="222"/>
      <c r="I28" s="228"/>
      <c r="J28" s="228"/>
      <c r="K28" s="59">
        <f t="shared" si="1"/>
        <v>0</v>
      </c>
      <c r="L28" s="59">
        <f t="shared" si="2"/>
        <v>0</v>
      </c>
    </row>
    <row r="29" spans="1:12" x14ac:dyDescent="0.25">
      <c r="A29" s="343"/>
      <c r="B29" s="219" t="s">
        <v>309</v>
      </c>
      <c r="C29" s="219" t="s">
        <v>310</v>
      </c>
      <c r="D29" s="213" t="s">
        <v>262</v>
      </c>
      <c r="E29" s="215">
        <v>6130</v>
      </c>
      <c r="F29" s="214"/>
      <c r="G29" s="55">
        <f t="shared" si="0"/>
        <v>0</v>
      </c>
      <c r="H29" s="216"/>
      <c r="I29" s="228"/>
      <c r="J29" s="228"/>
      <c r="K29" s="59">
        <f t="shared" si="1"/>
        <v>0</v>
      </c>
      <c r="L29" s="59">
        <f t="shared" si="2"/>
        <v>0</v>
      </c>
    </row>
    <row r="30" spans="1:12" x14ac:dyDescent="0.25">
      <c r="A30" s="343"/>
      <c r="B30" s="219" t="s">
        <v>311</v>
      </c>
      <c r="C30" s="219" t="s">
        <v>312</v>
      </c>
      <c r="D30" s="213" t="s">
        <v>262</v>
      </c>
      <c r="E30" s="218">
        <v>1900</v>
      </c>
      <c r="F30" s="214"/>
      <c r="G30" s="55">
        <f t="shared" si="0"/>
        <v>0</v>
      </c>
      <c r="H30" s="216"/>
      <c r="I30" s="228"/>
      <c r="J30" s="228"/>
      <c r="K30" s="59">
        <f t="shared" si="1"/>
        <v>0</v>
      </c>
      <c r="L30" s="59">
        <f t="shared" si="2"/>
        <v>0</v>
      </c>
    </row>
    <row r="31" spans="1:12" ht="48" x14ac:dyDescent="0.25">
      <c r="A31" s="343"/>
      <c r="B31" s="219" t="s">
        <v>313</v>
      </c>
      <c r="C31" s="219" t="s">
        <v>314</v>
      </c>
      <c r="D31" s="213" t="s">
        <v>262</v>
      </c>
      <c r="E31" s="215">
        <v>680</v>
      </c>
      <c r="F31" s="214"/>
      <c r="G31" s="55">
        <f t="shared" si="0"/>
        <v>0</v>
      </c>
      <c r="H31" s="216"/>
      <c r="I31" s="228"/>
      <c r="J31" s="228"/>
      <c r="K31" s="59">
        <f t="shared" si="1"/>
        <v>0</v>
      </c>
      <c r="L31" s="59">
        <f t="shared" si="2"/>
        <v>0</v>
      </c>
    </row>
    <row r="32" spans="1:12" ht="36" x14ac:dyDescent="0.25">
      <c r="A32" s="343" t="s">
        <v>315</v>
      </c>
      <c r="B32" s="219" t="s">
        <v>316</v>
      </c>
      <c r="C32" s="219" t="s">
        <v>317</v>
      </c>
      <c r="D32" s="213" t="s">
        <v>262</v>
      </c>
      <c r="E32" s="215">
        <v>14896</v>
      </c>
      <c r="F32" s="214"/>
      <c r="G32" s="55">
        <f t="shared" si="0"/>
        <v>0</v>
      </c>
      <c r="H32" s="216"/>
      <c r="I32" s="228"/>
      <c r="J32" s="228"/>
      <c r="K32" s="59">
        <f t="shared" si="1"/>
        <v>0</v>
      </c>
      <c r="L32" s="59">
        <f t="shared" si="2"/>
        <v>0</v>
      </c>
    </row>
    <row r="33" spans="1:12" ht="24" x14ac:dyDescent="0.25">
      <c r="A33" s="344"/>
      <c r="B33" s="223" t="s">
        <v>318</v>
      </c>
      <c r="C33" s="223" t="s">
        <v>319</v>
      </c>
      <c r="D33" s="224" t="s">
        <v>262</v>
      </c>
      <c r="E33" s="215">
        <v>4056</v>
      </c>
      <c r="F33" s="225"/>
      <c r="G33" s="72">
        <f t="shared" si="0"/>
        <v>0</v>
      </c>
      <c r="H33" s="216"/>
      <c r="I33" s="228"/>
      <c r="J33" s="228"/>
      <c r="K33" s="59">
        <f t="shared" si="1"/>
        <v>0</v>
      </c>
      <c r="L33" s="59">
        <f t="shared" si="2"/>
        <v>0</v>
      </c>
    </row>
    <row r="34" spans="1:12" s="42" customFormat="1" ht="17.399999999999999" x14ac:dyDescent="0.25">
      <c r="A34" s="21" t="s">
        <v>34</v>
      </c>
      <c r="B34" s="22"/>
      <c r="C34" s="22"/>
      <c r="D34" s="22"/>
      <c r="E34" s="226"/>
      <c r="F34" s="23"/>
      <c r="G34" s="24">
        <f>SUM(G5:G33)</f>
        <v>5000</v>
      </c>
      <c r="J34" s="87"/>
      <c r="K34" s="88">
        <f>SUM(K5:K33)</f>
        <v>0</v>
      </c>
      <c r="L34" s="88">
        <f>SUM(L5:L33)</f>
        <v>0</v>
      </c>
    </row>
    <row r="35" spans="1:12" s="204" customFormat="1" x14ac:dyDescent="0.25">
      <c r="A35" s="87"/>
      <c r="B35" s="87"/>
      <c r="C35" s="87"/>
      <c r="D35" s="87"/>
      <c r="E35" s="87"/>
      <c r="F35" s="87"/>
      <c r="J35" s="87"/>
    </row>
    <row r="36" spans="1:12" s="204" customFormat="1" x14ac:dyDescent="0.25">
      <c r="A36" s="87"/>
      <c r="B36" s="87"/>
      <c r="C36" s="87"/>
      <c r="D36" s="87"/>
      <c r="E36" s="87"/>
      <c r="F36" s="87"/>
      <c r="J36" s="87"/>
    </row>
    <row r="37" spans="1:12" s="204" customFormat="1" x14ac:dyDescent="0.25">
      <c r="C37" s="87"/>
      <c r="D37" s="87"/>
      <c r="E37" s="87"/>
    </row>
    <row r="38" spans="1:12" x14ac:dyDescent="0.25">
      <c r="F38" s="204"/>
    </row>
    <row r="40" spans="1:12" x14ac:dyDescent="0.25">
      <c r="A40" s="204"/>
      <c r="B40" s="204"/>
    </row>
  </sheetData>
  <protectedRanges>
    <protectedRange sqref="C31" name="区域1_2"/>
  </protectedRanges>
  <mergeCells count="10">
    <mergeCell ref="A1:G1"/>
    <mergeCell ref="A4:B4"/>
    <mergeCell ref="A5:A6"/>
    <mergeCell ref="A7:A8"/>
    <mergeCell ref="A21:A22"/>
    <mergeCell ref="A23:A26"/>
    <mergeCell ref="A27:A31"/>
    <mergeCell ref="A32:A33"/>
    <mergeCell ref="H5:H6"/>
    <mergeCell ref="H7:H8"/>
  </mergeCells>
  <phoneticPr fontId="50" type="noConversion"/>
  <printOptions horizontalCentered="1"/>
  <pageMargins left="0.7" right="0.7" top="0.75" bottom="0.75" header="0.3" footer="0.3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88"/>
  <sheetViews>
    <sheetView view="pageBreakPreview" topLeftCell="A16" zoomScale="60" zoomScaleNormal="80" workbookViewId="0">
      <selection activeCell="C124" sqref="C124"/>
    </sheetView>
  </sheetViews>
  <sheetFormatPr defaultColWidth="9" defaultRowHeight="12" x14ac:dyDescent="0.25"/>
  <cols>
    <col min="1" max="1" width="18.21875" style="172" customWidth="1"/>
    <col min="2" max="2" width="33.88671875" style="172" customWidth="1"/>
    <col min="3" max="3" width="57.6640625" style="172" customWidth="1"/>
    <col min="4" max="4" width="7" style="172" customWidth="1"/>
    <col min="5" max="5" width="14" style="172" customWidth="1"/>
    <col min="6" max="6" width="10" style="172" customWidth="1"/>
    <col min="7" max="7" width="15" style="172" customWidth="1"/>
    <col min="8" max="8" width="47.33203125" style="172" customWidth="1"/>
    <col min="9" max="9" width="12" style="173" hidden="1" customWidth="1"/>
    <col min="10" max="12" width="9" style="173" hidden="1" customWidth="1"/>
    <col min="13" max="16384" width="9" style="172"/>
  </cols>
  <sheetData>
    <row r="1" spans="1:12" s="170" customFormat="1" ht="25.8" x14ac:dyDescent="0.25">
      <c r="A1" s="336" t="s">
        <v>14</v>
      </c>
      <c r="B1" s="336"/>
      <c r="C1" s="336"/>
      <c r="D1" s="336"/>
      <c r="E1" s="336"/>
      <c r="F1" s="336"/>
      <c r="G1" s="336"/>
      <c r="I1" s="188"/>
      <c r="J1" s="188"/>
      <c r="K1" s="188"/>
      <c r="L1" s="188"/>
    </row>
    <row r="2" spans="1:12" s="170" customFormat="1" x14ac:dyDescent="0.15">
      <c r="A2" s="90"/>
      <c r="B2" s="90"/>
      <c r="C2" s="143"/>
      <c r="D2" s="143"/>
      <c r="E2" s="143"/>
      <c r="F2" s="143"/>
      <c r="G2" s="143"/>
      <c r="I2" s="188"/>
      <c r="J2" s="188"/>
      <c r="K2" s="188"/>
      <c r="L2" s="188"/>
    </row>
    <row r="3" spans="1:12" s="170" customFormat="1" x14ac:dyDescent="0.25">
      <c r="A3" s="6"/>
      <c r="B3" s="6"/>
      <c r="C3" s="6"/>
      <c r="D3" s="6"/>
      <c r="E3" s="6"/>
      <c r="F3" s="6"/>
      <c r="G3" s="6"/>
      <c r="I3" s="188"/>
      <c r="J3" s="188"/>
      <c r="K3" s="188"/>
      <c r="L3" s="188"/>
    </row>
    <row r="4" spans="1:12" s="170" customFormat="1" ht="17.399999999999999" x14ac:dyDescent="0.25">
      <c r="A4" s="337" t="s">
        <v>29</v>
      </c>
      <c r="B4" s="337"/>
      <c r="C4" s="7" t="s">
        <v>320</v>
      </c>
      <c r="D4" s="7" t="s">
        <v>31</v>
      </c>
      <c r="E4" s="7" t="s">
        <v>32</v>
      </c>
      <c r="F4" s="7" t="s">
        <v>33</v>
      </c>
      <c r="G4" s="7" t="s">
        <v>34</v>
      </c>
      <c r="H4" s="174" t="s">
        <v>35</v>
      </c>
      <c r="I4" s="59" t="s">
        <v>27</v>
      </c>
      <c r="J4" s="59"/>
      <c r="K4" s="59" t="s">
        <v>28</v>
      </c>
      <c r="L4" s="59"/>
    </row>
    <row r="5" spans="1:12" s="170" customFormat="1" ht="15.6" x14ac:dyDescent="0.25">
      <c r="A5" s="175" t="s">
        <v>321</v>
      </c>
      <c r="B5" s="45"/>
      <c r="C5" s="45"/>
      <c r="D5" s="45"/>
      <c r="E5" s="45"/>
      <c r="F5" s="45"/>
      <c r="G5" s="46"/>
      <c r="I5" s="59" t="s">
        <v>36</v>
      </c>
      <c r="J5" s="59" t="s">
        <v>37</v>
      </c>
      <c r="K5" s="59" t="s">
        <v>36</v>
      </c>
      <c r="L5" s="59" t="s">
        <v>37</v>
      </c>
    </row>
    <row r="6" spans="1:12" s="170" customFormat="1" x14ac:dyDescent="0.25">
      <c r="A6" s="349" t="s">
        <v>322</v>
      </c>
      <c r="B6" s="348" t="s">
        <v>323</v>
      </c>
      <c r="C6" s="177" t="s">
        <v>324</v>
      </c>
      <c r="D6" s="178" t="s">
        <v>325</v>
      </c>
      <c r="E6" s="48">
        <v>1196</v>
      </c>
      <c r="F6" s="49"/>
      <c r="G6" s="55">
        <f>E6*F6</f>
        <v>0</v>
      </c>
      <c r="H6" s="179"/>
      <c r="I6" s="60"/>
      <c r="J6" s="60"/>
      <c r="K6" s="59">
        <f>G6*I6</f>
        <v>0</v>
      </c>
      <c r="L6" s="59">
        <f>J6*G6</f>
        <v>0</v>
      </c>
    </row>
    <row r="7" spans="1:12" s="170" customFormat="1" x14ac:dyDescent="0.25">
      <c r="A7" s="349"/>
      <c r="B7" s="348"/>
      <c r="C7" s="177" t="s">
        <v>326</v>
      </c>
      <c r="D7" s="178" t="s">
        <v>325</v>
      </c>
      <c r="E7" s="48">
        <v>1229</v>
      </c>
      <c r="F7" s="49"/>
      <c r="G7" s="55">
        <f t="shared" ref="G7:G70" si="0">E7*F7</f>
        <v>0</v>
      </c>
      <c r="H7" s="179"/>
      <c r="I7" s="60"/>
      <c r="J7" s="60"/>
      <c r="K7" s="59">
        <f t="shared" ref="K7:K70" si="1">G7*I7</f>
        <v>0</v>
      </c>
      <c r="L7" s="59">
        <f t="shared" ref="L7:L70" si="2">J7*G7</f>
        <v>0</v>
      </c>
    </row>
    <row r="8" spans="1:12" s="170" customFormat="1" x14ac:dyDescent="0.25">
      <c r="A8" s="349"/>
      <c r="B8" s="348"/>
      <c r="C8" s="177" t="s">
        <v>327</v>
      </c>
      <c r="D8" s="178" t="s">
        <v>325</v>
      </c>
      <c r="E8" s="48">
        <v>1615</v>
      </c>
      <c r="F8" s="49"/>
      <c r="G8" s="55">
        <f t="shared" si="0"/>
        <v>0</v>
      </c>
      <c r="H8" s="179"/>
      <c r="I8" s="60"/>
      <c r="J8" s="60"/>
      <c r="K8" s="59">
        <f t="shared" si="1"/>
        <v>0</v>
      </c>
      <c r="L8" s="59">
        <f t="shared" si="2"/>
        <v>0</v>
      </c>
    </row>
    <row r="9" spans="1:12" s="170" customFormat="1" x14ac:dyDescent="0.25">
      <c r="A9" s="349"/>
      <c r="B9" s="348"/>
      <c r="C9" s="180" t="s">
        <v>328</v>
      </c>
      <c r="D9" s="178" t="s">
        <v>325</v>
      </c>
      <c r="E9" s="48">
        <v>475</v>
      </c>
      <c r="F9" s="49"/>
      <c r="G9" s="55">
        <f t="shared" si="0"/>
        <v>0</v>
      </c>
      <c r="H9" s="179"/>
      <c r="I9" s="60"/>
      <c r="J9" s="60"/>
      <c r="K9" s="59">
        <f t="shared" si="1"/>
        <v>0</v>
      </c>
      <c r="L9" s="59">
        <f t="shared" si="2"/>
        <v>0</v>
      </c>
    </row>
    <row r="10" spans="1:12" s="170" customFormat="1" x14ac:dyDescent="0.25">
      <c r="A10" s="349"/>
      <c r="B10" s="348"/>
      <c r="C10" s="177" t="s">
        <v>329</v>
      </c>
      <c r="D10" s="178" t="s">
        <v>325</v>
      </c>
      <c r="E10" s="48">
        <v>570</v>
      </c>
      <c r="F10" s="49"/>
      <c r="G10" s="55">
        <f t="shared" si="0"/>
        <v>0</v>
      </c>
      <c r="H10" s="179"/>
      <c r="I10" s="60"/>
      <c r="J10" s="60"/>
      <c r="K10" s="59">
        <f t="shared" si="1"/>
        <v>0</v>
      </c>
      <c r="L10" s="59">
        <f t="shared" si="2"/>
        <v>0</v>
      </c>
    </row>
    <row r="11" spans="1:12" s="170" customFormat="1" x14ac:dyDescent="0.25">
      <c r="A11" s="349"/>
      <c r="B11" s="348"/>
      <c r="C11" s="177" t="s">
        <v>330</v>
      </c>
      <c r="D11" s="178" t="s">
        <v>325</v>
      </c>
      <c r="E11" s="48">
        <v>665</v>
      </c>
      <c r="F11" s="49"/>
      <c r="G11" s="55">
        <f t="shared" si="0"/>
        <v>0</v>
      </c>
      <c r="H11" s="179"/>
      <c r="I11" s="60"/>
      <c r="J11" s="60"/>
      <c r="K11" s="59">
        <f t="shared" si="1"/>
        <v>0</v>
      </c>
      <c r="L11" s="59">
        <f t="shared" si="2"/>
        <v>0</v>
      </c>
    </row>
    <row r="12" spans="1:12" s="170" customFormat="1" x14ac:dyDescent="0.25">
      <c r="A12" s="349"/>
      <c r="B12" s="348" t="s">
        <v>331</v>
      </c>
      <c r="C12" s="177" t="s">
        <v>332</v>
      </c>
      <c r="D12" s="178" t="s">
        <v>325</v>
      </c>
      <c r="E12" s="48">
        <v>1010</v>
      </c>
      <c r="F12" s="49"/>
      <c r="G12" s="55">
        <f t="shared" si="0"/>
        <v>0</v>
      </c>
      <c r="H12" s="179"/>
      <c r="I12" s="60"/>
      <c r="J12" s="60"/>
      <c r="K12" s="59">
        <f t="shared" si="1"/>
        <v>0</v>
      </c>
      <c r="L12" s="59">
        <f t="shared" si="2"/>
        <v>0</v>
      </c>
    </row>
    <row r="13" spans="1:12" s="171" customFormat="1" x14ac:dyDescent="0.25">
      <c r="A13" s="349"/>
      <c r="B13" s="348"/>
      <c r="C13" s="177" t="s">
        <v>333</v>
      </c>
      <c r="D13" s="178" t="s">
        <v>325</v>
      </c>
      <c r="E13" s="48">
        <v>0</v>
      </c>
      <c r="F13" s="49"/>
      <c r="G13" s="55">
        <f t="shared" si="0"/>
        <v>0</v>
      </c>
      <c r="H13" s="181"/>
      <c r="I13" s="60"/>
      <c r="J13" s="60"/>
      <c r="K13" s="59">
        <f t="shared" si="1"/>
        <v>0</v>
      </c>
      <c r="L13" s="59">
        <f t="shared" si="2"/>
        <v>0</v>
      </c>
    </row>
    <row r="14" spans="1:12" x14ac:dyDescent="0.25">
      <c r="A14" s="349"/>
      <c r="B14" s="348"/>
      <c r="C14" s="177" t="s">
        <v>334</v>
      </c>
      <c r="D14" s="178" t="s">
        <v>325</v>
      </c>
      <c r="E14" s="48">
        <v>0</v>
      </c>
      <c r="F14" s="49"/>
      <c r="G14" s="55">
        <f t="shared" si="0"/>
        <v>0</v>
      </c>
      <c r="H14" s="182"/>
      <c r="I14" s="60"/>
      <c r="J14" s="60"/>
      <c r="K14" s="59">
        <f t="shared" si="1"/>
        <v>0</v>
      </c>
      <c r="L14" s="59">
        <f t="shared" si="2"/>
        <v>0</v>
      </c>
    </row>
    <row r="15" spans="1:12" x14ac:dyDescent="0.25">
      <c r="A15" s="349"/>
      <c r="B15" s="348"/>
      <c r="C15" s="177" t="s">
        <v>335</v>
      </c>
      <c r="D15" s="178" t="s">
        <v>325</v>
      </c>
      <c r="E15" s="48">
        <v>0</v>
      </c>
      <c r="F15" s="49"/>
      <c r="G15" s="55">
        <f t="shared" si="0"/>
        <v>0</v>
      </c>
      <c r="H15" s="182"/>
      <c r="I15" s="60"/>
      <c r="J15" s="60"/>
      <c r="K15" s="59">
        <f t="shared" si="1"/>
        <v>0</v>
      </c>
      <c r="L15" s="59">
        <f t="shared" si="2"/>
        <v>0</v>
      </c>
    </row>
    <row r="16" spans="1:12" x14ac:dyDescent="0.25">
      <c r="A16" s="349"/>
      <c r="B16" s="348"/>
      <c r="C16" s="183" t="s">
        <v>336</v>
      </c>
      <c r="D16" s="178" t="s">
        <v>325</v>
      </c>
      <c r="E16" s="48">
        <v>950</v>
      </c>
      <c r="F16" s="49"/>
      <c r="G16" s="55">
        <f t="shared" si="0"/>
        <v>0</v>
      </c>
      <c r="H16" s="182"/>
      <c r="I16" s="60"/>
      <c r="J16" s="60"/>
      <c r="K16" s="59">
        <f t="shared" si="1"/>
        <v>0</v>
      </c>
      <c r="L16" s="59">
        <f t="shared" si="2"/>
        <v>0</v>
      </c>
    </row>
    <row r="17" spans="1:12" x14ac:dyDescent="0.25">
      <c r="A17" s="349" t="s">
        <v>337</v>
      </c>
      <c r="B17" s="348"/>
      <c r="C17" s="183" t="s">
        <v>338</v>
      </c>
      <c r="D17" s="178" t="s">
        <v>325</v>
      </c>
      <c r="E17" s="48">
        <v>475</v>
      </c>
      <c r="F17" s="49"/>
      <c r="G17" s="55">
        <f t="shared" si="0"/>
        <v>0</v>
      </c>
      <c r="H17" s="182"/>
      <c r="I17" s="60"/>
      <c r="J17" s="60"/>
      <c r="K17" s="59">
        <f t="shared" si="1"/>
        <v>0</v>
      </c>
      <c r="L17" s="59">
        <f t="shared" si="2"/>
        <v>0</v>
      </c>
    </row>
    <row r="18" spans="1:12" x14ac:dyDescent="0.25">
      <c r="A18" s="349"/>
      <c r="B18" s="348"/>
      <c r="C18" s="183" t="s">
        <v>339</v>
      </c>
      <c r="D18" s="178" t="s">
        <v>325</v>
      </c>
      <c r="E18" s="48">
        <v>1070.42</v>
      </c>
      <c r="F18" s="49"/>
      <c r="G18" s="55">
        <f t="shared" si="0"/>
        <v>0</v>
      </c>
      <c r="H18" s="182"/>
      <c r="I18" s="60"/>
      <c r="J18" s="60"/>
      <c r="K18" s="59">
        <f t="shared" si="1"/>
        <v>0</v>
      </c>
      <c r="L18" s="59">
        <f t="shared" si="2"/>
        <v>0</v>
      </c>
    </row>
    <row r="19" spans="1:12" x14ac:dyDescent="0.25">
      <c r="A19" s="349"/>
      <c r="B19" s="348"/>
      <c r="C19" s="183" t="s">
        <v>340</v>
      </c>
      <c r="D19" s="178" t="s">
        <v>325</v>
      </c>
      <c r="E19" s="48">
        <v>1710</v>
      </c>
      <c r="F19" s="49"/>
      <c r="G19" s="55">
        <f t="shared" si="0"/>
        <v>0</v>
      </c>
      <c r="H19" s="182"/>
      <c r="I19" s="60"/>
      <c r="J19" s="60"/>
      <c r="K19" s="59">
        <f t="shared" si="1"/>
        <v>0</v>
      </c>
      <c r="L19" s="59">
        <f t="shared" si="2"/>
        <v>0</v>
      </c>
    </row>
    <row r="20" spans="1:12" x14ac:dyDescent="0.25">
      <c r="A20" s="349" t="s">
        <v>341</v>
      </c>
      <c r="B20" s="348"/>
      <c r="C20" s="177" t="s">
        <v>342</v>
      </c>
      <c r="D20" s="178" t="s">
        <v>325</v>
      </c>
      <c r="E20" s="48">
        <v>475</v>
      </c>
      <c r="F20" s="49"/>
      <c r="G20" s="55">
        <f t="shared" si="0"/>
        <v>0</v>
      </c>
      <c r="H20" s="182"/>
      <c r="I20" s="60"/>
      <c r="J20" s="60"/>
      <c r="K20" s="59">
        <f t="shared" si="1"/>
        <v>0</v>
      </c>
      <c r="L20" s="59">
        <f t="shared" si="2"/>
        <v>0</v>
      </c>
    </row>
    <row r="21" spans="1:12" s="170" customFormat="1" x14ac:dyDescent="0.25">
      <c r="A21" s="349"/>
      <c r="B21" s="348"/>
      <c r="C21" s="177" t="s">
        <v>343</v>
      </c>
      <c r="D21" s="178" t="s">
        <v>325</v>
      </c>
      <c r="E21" s="48">
        <v>599</v>
      </c>
      <c r="F21" s="49"/>
      <c r="G21" s="55">
        <f t="shared" si="0"/>
        <v>0</v>
      </c>
      <c r="H21" s="179"/>
      <c r="I21" s="60"/>
      <c r="J21" s="60"/>
      <c r="K21" s="59">
        <f t="shared" si="1"/>
        <v>0</v>
      </c>
      <c r="L21" s="59">
        <f t="shared" si="2"/>
        <v>0</v>
      </c>
    </row>
    <row r="22" spans="1:12" s="170" customFormat="1" x14ac:dyDescent="0.25">
      <c r="A22" s="349"/>
      <c r="B22" s="348"/>
      <c r="C22" s="177" t="s">
        <v>344</v>
      </c>
      <c r="D22" s="178" t="s">
        <v>325</v>
      </c>
      <c r="E22" s="48">
        <v>627</v>
      </c>
      <c r="F22" s="49"/>
      <c r="G22" s="55">
        <f t="shared" si="0"/>
        <v>0</v>
      </c>
      <c r="H22" s="179"/>
      <c r="I22" s="60"/>
      <c r="J22" s="60"/>
      <c r="K22" s="59">
        <f t="shared" si="1"/>
        <v>0</v>
      </c>
      <c r="L22" s="59">
        <f t="shared" si="2"/>
        <v>0</v>
      </c>
    </row>
    <row r="23" spans="1:12" s="170" customFormat="1" x14ac:dyDescent="0.25">
      <c r="A23" s="349"/>
      <c r="B23" s="348"/>
      <c r="C23" s="177" t="s">
        <v>345</v>
      </c>
      <c r="D23" s="178" t="s">
        <v>325</v>
      </c>
      <c r="E23" s="48">
        <v>808</v>
      </c>
      <c r="F23" s="49"/>
      <c r="G23" s="55">
        <f t="shared" si="0"/>
        <v>0</v>
      </c>
      <c r="H23" s="179"/>
      <c r="I23" s="60"/>
      <c r="J23" s="60"/>
      <c r="K23" s="59">
        <f t="shared" si="1"/>
        <v>0</v>
      </c>
      <c r="L23" s="59">
        <f t="shared" si="2"/>
        <v>0</v>
      </c>
    </row>
    <row r="24" spans="1:12" s="170" customFormat="1" x14ac:dyDescent="0.25">
      <c r="A24" s="349"/>
      <c r="B24" s="348"/>
      <c r="C24" s="177" t="s">
        <v>346</v>
      </c>
      <c r="D24" s="178" t="s">
        <v>325</v>
      </c>
      <c r="E24" s="48">
        <v>1710</v>
      </c>
      <c r="F24" s="49"/>
      <c r="G24" s="55">
        <f t="shared" si="0"/>
        <v>0</v>
      </c>
      <c r="H24" s="179"/>
      <c r="I24" s="60"/>
      <c r="J24" s="60"/>
      <c r="K24" s="59">
        <f t="shared" si="1"/>
        <v>0</v>
      </c>
      <c r="L24" s="59">
        <f t="shared" si="2"/>
        <v>0</v>
      </c>
    </row>
    <row r="25" spans="1:12" s="170" customFormat="1" x14ac:dyDescent="0.25">
      <c r="A25" s="349"/>
      <c r="B25" s="348"/>
      <c r="C25" s="177" t="s">
        <v>347</v>
      </c>
      <c r="D25" s="178" t="s">
        <v>325</v>
      </c>
      <c r="E25" s="48">
        <v>2092</v>
      </c>
      <c r="F25" s="49"/>
      <c r="G25" s="55">
        <f t="shared" si="0"/>
        <v>0</v>
      </c>
      <c r="H25" s="179"/>
      <c r="I25" s="60"/>
      <c r="J25" s="60"/>
      <c r="K25" s="59">
        <f t="shared" si="1"/>
        <v>0</v>
      </c>
      <c r="L25" s="59">
        <f t="shared" si="2"/>
        <v>0</v>
      </c>
    </row>
    <row r="26" spans="1:12" s="170" customFormat="1" ht="24" x14ac:dyDescent="0.25">
      <c r="A26" s="349" t="s">
        <v>348</v>
      </c>
      <c r="B26" s="348"/>
      <c r="C26" s="177" t="s">
        <v>349</v>
      </c>
      <c r="D26" s="178" t="s">
        <v>325</v>
      </c>
      <c r="E26" s="48">
        <v>1695</v>
      </c>
      <c r="F26" s="49"/>
      <c r="G26" s="55">
        <f t="shared" si="0"/>
        <v>0</v>
      </c>
      <c r="H26" s="179"/>
      <c r="I26" s="60"/>
      <c r="J26" s="60"/>
      <c r="K26" s="59">
        <f t="shared" si="1"/>
        <v>0</v>
      </c>
      <c r="L26" s="59">
        <f t="shared" si="2"/>
        <v>0</v>
      </c>
    </row>
    <row r="27" spans="1:12" s="171" customFormat="1" x14ac:dyDescent="0.25">
      <c r="A27" s="349"/>
      <c r="B27" s="348"/>
      <c r="C27" s="177" t="s">
        <v>350</v>
      </c>
      <c r="D27" s="178" t="s">
        <v>325</v>
      </c>
      <c r="E27" s="48">
        <v>1902.35</v>
      </c>
      <c r="F27" s="49"/>
      <c r="G27" s="55">
        <f t="shared" si="0"/>
        <v>0</v>
      </c>
      <c r="H27" s="181"/>
      <c r="I27" s="60"/>
      <c r="J27" s="60"/>
      <c r="K27" s="59">
        <f t="shared" si="1"/>
        <v>0</v>
      </c>
      <c r="L27" s="59">
        <f t="shared" si="2"/>
        <v>0</v>
      </c>
    </row>
    <row r="28" spans="1:12" x14ac:dyDescent="0.25">
      <c r="A28" s="349"/>
      <c r="B28" s="348"/>
      <c r="C28" s="177" t="s">
        <v>351</v>
      </c>
      <c r="D28" s="178" t="s">
        <v>325</v>
      </c>
      <c r="E28" s="48">
        <v>3103</v>
      </c>
      <c r="F28" s="49"/>
      <c r="G28" s="55">
        <f t="shared" si="0"/>
        <v>0</v>
      </c>
      <c r="H28" s="182"/>
      <c r="I28" s="60"/>
      <c r="J28" s="60"/>
      <c r="K28" s="59">
        <f t="shared" si="1"/>
        <v>0</v>
      </c>
      <c r="L28" s="59">
        <f t="shared" si="2"/>
        <v>0</v>
      </c>
    </row>
    <row r="29" spans="1:12" x14ac:dyDescent="0.25">
      <c r="A29" s="349"/>
      <c r="B29" s="348"/>
      <c r="C29" s="177" t="s">
        <v>352</v>
      </c>
      <c r="D29" s="178" t="s">
        <v>325</v>
      </c>
      <c r="E29" s="48">
        <v>4427</v>
      </c>
      <c r="F29" s="49"/>
      <c r="G29" s="55">
        <f t="shared" si="0"/>
        <v>0</v>
      </c>
      <c r="H29" s="182"/>
      <c r="I29" s="60"/>
      <c r="J29" s="60"/>
      <c r="K29" s="59">
        <f t="shared" si="1"/>
        <v>0</v>
      </c>
      <c r="L29" s="59">
        <f t="shared" si="2"/>
        <v>0</v>
      </c>
    </row>
    <row r="30" spans="1:12" x14ac:dyDescent="0.25">
      <c r="A30" s="349"/>
      <c r="B30" s="348"/>
      <c r="C30" s="177" t="s">
        <v>353</v>
      </c>
      <c r="D30" s="178" t="s">
        <v>325</v>
      </c>
      <c r="E30" s="48">
        <v>5380</v>
      </c>
      <c r="F30" s="49"/>
      <c r="G30" s="55">
        <f t="shared" si="0"/>
        <v>0</v>
      </c>
      <c r="H30" s="182"/>
      <c r="I30" s="60"/>
      <c r="J30" s="60"/>
      <c r="K30" s="59">
        <f t="shared" si="1"/>
        <v>0</v>
      </c>
      <c r="L30" s="59">
        <f t="shared" si="2"/>
        <v>0</v>
      </c>
    </row>
    <row r="31" spans="1:12" x14ac:dyDescent="0.25">
      <c r="A31" s="349"/>
      <c r="B31" s="348"/>
      <c r="C31" s="177" t="s">
        <v>354</v>
      </c>
      <c r="D31" s="178" t="s">
        <v>325</v>
      </c>
      <c r="E31" s="48">
        <v>30828</v>
      </c>
      <c r="F31" s="49"/>
      <c r="G31" s="55">
        <f t="shared" si="0"/>
        <v>0</v>
      </c>
      <c r="H31" s="182"/>
      <c r="I31" s="60"/>
      <c r="J31" s="60"/>
      <c r="K31" s="59">
        <f t="shared" si="1"/>
        <v>0</v>
      </c>
      <c r="L31" s="59">
        <f t="shared" si="2"/>
        <v>0</v>
      </c>
    </row>
    <row r="32" spans="1:12" x14ac:dyDescent="0.25">
      <c r="A32" s="349"/>
      <c r="B32" s="348"/>
      <c r="C32" s="177" t="s">
        <v>355</v>
      </c>
      <c r="D32" s="178" t="s">
        <v>325</v>
      </c>
      <c r="E32" s="48">
        <v>13300</v>
      </c>
      <c r="F32" s="49"/>
      <c r="G32" s="55">
        <f t="shared" si="0"/>
        <v>0</v>
      </c>
      <c r="H32" s="182"/>
      <c r="I32" s="60"/>
      <c r="J32" s="60"/>
      <c r="K32" s="59">
        <f t="shared" si="1"/>
        <v>0</v>
      </c>
      <c r="L32" s="59">
        <f t="shared" si="2"/>
        <v>0</v>
      </c>
    </row>
    <row r="33" spans="1:12" x14ac:dyDescent="0.25">
      <c r="A33" s="349"/>
      <c r="B33" s="348"/>
      <c r="C33" s="183" t="s">
        <v>356</v>
      </c>
      <c r="D33" s="178" t="s">
        <v>325</v>
      </c>
      <c r="E33" s="48">
        <v>4067</v>
      </c>
      <c r="F33" s="49"/>
      <c r="G33" s="55">
        <f t="shared" si="0"/>
        <v>0</v>
      </c>
      <c r="H33" s="182"/>
      <c r="I33" s="60"/>
      <c r="J33" s="60"/>
      <c r="K33" s="59">
        <f t="shared" si="1"/>
        <v>0</v>
      </c>
      <c r="L33" s="59">
        <f t="shared" si="2"/>
        <v>0</v>
      </c>
    </row>
    <row r="34" spans="1:12" s="170" customFormat="1" x14ac:dyDescent="0.25">
      <c r="A34" s="349"/>
      <c r="B34" s="348"/>
      <c r="C34" s="183" t="s">
        <v>357</v>
      </c>
      <c r="D34" s="178" t="s">
        <v>325</v>
      </c>
      <c r="E34" s="48">
        <v>1695</v>
      </c>
      <c r="F34" s="49"/>
      <c r="G34" s="55">
        <f t="shared" si="0"/>
        <v>0</v>
      </c>
      <c r="H34" s="179"/>
      <c r="I34" s="60"/>
      <c r="J34" s="60"/>
      <c r="K34" s="59">
        <f t="shared" si="1"/>
        <v>0</v>
      </c>
      <c r="L34" s="59">
        <f t="shared" si="2"/>
        <v>0</v>
      </c>
    </row>
    <row r="35" spans="1:12" s="170" customFormat="1" x14ac:dyDescent="0.25">
      <c r="A35" s="350" t="s">
        <v>358</v>
      </c>
      <c r="B35" s="351"/>
      <c r="C35" s="155" t="s">
        <v>359</v>
      </c>
      <c r="D35" s="178" t="s">
        <v>325</v>
      </c>
      <c r="E35" s="48">
        <v>1591.55</v>
      </c>
      <c r="F35" s="49"/>
      <c r="G35" s="55">
        <f t="shared" si="0"/>
        <v>0</v>
      </c>
      <c r="H35" s="179"/>
      <c r="I35" s="60"/>
      <c r="J35" s="60"/>
      <c r="K35" s="59">
        <f t="shared" si="1"/>
        <v>0</v>
      </c>
      <c r="L35" s="59">
        <f t="shared" si="2"/>
        <v>0</v>
      </c>
    </row>
    <row r="36" spans="1:12" s="170" customFormat="1" x14ac:dyDescent="0.25">
      <c r="A36" s="350"/>
      <c r="B36" s="351"/>
      <c r="C36" s="155" t="s">
        <v>360</v>
      </c>
      <c r="D36" s="178" t="s">
        <v>325</v>
      </c>
      <c r="E36" s="48">
        <v>2933</v>
      </c>
      <c r="F36" s="49"/>
      <c r="G36" s="55">
        <f t="shared" si="0"/>
        <v>0</v>
      </c>
      <c r="H36" s="184"/>
      <c r="I36" s="60"/>
      <c r="J36" s="60"/>
      <c r="K36" s="59">
        <f t="shared" si="1"/>
        <v>0</v>
      </c>
      <c r="L36" s="59">
        <f t="shared" si="2"/>
        <v>0</v>
      </c>
    </row>
    <row r="37" spans="1:12" s="170" customFormat="1" x14ac:dyDescent="0.25">
      <c r="A37" s="350"/>
      <c r="B37" s="351"/>
      <c r="C37" s="155" t="s">
        <v>361</v>
      </c>
      <c r="D37" s="178" t="s">
        <v>325</v>
      </c>
      <c r="E37" s="48">
        <v>2850</v>
      </c>
      <c r="F37" s="49"/>
      <c r="G37" s="55">
        <f t="shared" si="0"/>
        <v>0</v>
      </c>
      <c r="H37" s="184"/>
      <c r="I37" s="60"/>
      <c r="J37" s="60"/>
      <c r="K37" s="59">
        <f t="shared" si="1"/>
        <v>0</v>
      </c>
      <c r="L37" s="59">
        <f t="shared" si="2"/>
        <v>0</v>
      </c>
    </row>
    <row r="38" spans="1:12" s="170" customFormat="1" x14ac:dyDescent="0.25">
      <c r="A38" s="350"/>
      <c r="B38" s="351"/>
      <c r="C38" s="155" t="s">
        <v>362</v>
      </c>
      <c r="D38" s="178" t="s">
        <v>325</v>
      </c>
      <c r="E38" s="48">
        <v>1339.91</v>
      </c>
      <c r="F38" s="49"/>
      <c r="G38" s="55">
        <f t="shared" si="0"/>
        <v>0</v>
      </c>
      <c r="H38" s="184"/>
      <c r="I38" s="60"/>
      <c r="J38" s="60"/>
      <c r="K38" s="59">
        <f t="shared" si="1"/>
        <v>0</v>
      </c>
      <c r="L38" s="59">
        <f t="shared" si="2"/>
        <v>0</v>
      </c>
    </row>
    <row r="39" spans="1:12" s="170" customFormat="1" x14ac:dyDescent="0.25">
      <c r="A39" s="350"/>
      <c r="B39" s="351"/>
      <c r="C39" s="155" t="s">
        <v>363</v>
      </c>
      <c r="D39" s="178" t="s">
        <v>325</v>
      </c>
      <c r="E39" s="48">
        <v>1900</v>
      </c>
      <c r="F39" s="49"/>
      <c r="G39" s="55">
        <f t="shared" si="0"/>
        <v>0</v>
      </c>
      <c r="H39" s="184"/>
      <c r="I39" s="60"/>
      <c r="J39" s="60"/>
      <c r="K39" s="59">
        <f t="shared" si="1"/>
        <v>0</v>
      </c>
      <c r="L39" s="59">
        <f t="shared" si="2"/>
        <v>0</v>
      </c>
    </row>
    <row r="40" spans="1:12" s="170" customFormat="1" x14ac:dyDescent="0.25">
      <c r="A40" s="350"/>
      <c r="B40" s="351"/>
      <c r="C40" s="155" t="s">
        <v>364</v>
      </c>
      <c r="D40" s="178" t="s">
        <v>325</v>
      </c>
      <c r="E40" s="48">
        <v>540</v>
      </c>
      <c r="F40" s="49"/>
      <c r="G40" s="55">
        <f t="shared" si="0"/>
        <v>0</v>
      </c>
      <c r="H40" s="184"/>
      <c r="I40" s="60"/>
      <c r="J40" s="60"/>
      <c r="K40" s="59">
        <f t="shared" si="1"/>
        <v>0</v>
      </c>
      <c r="L40" s="59">
        <f t="shared" si="2"/>
        <v>0</v>
      </c>
    </row>
    <row r="41" spans="1:12" s="170" customFormat="1" x14ac:dyDescent="0.25">
      <c r="A41" s="350"/>
      <c r="B41" s="351"/>
      <c r="C41" s="155" t="s">
        <v>365</v>
      </c>
      <c r="D41" s="178" t="s">
        <v>325</v>
      </c>
      <c r="E41" s="48">
        <v>816.9</v>
      </c>
      <c r="F41" s="49"/>
      <c r="G41" s="55">
        <f t="shared" si="0"/>
        <v>0</v>
      </c>
      <c r="H41" s="184"/>
      <c r="I41" s="60"/>
      <c r="J41" s="60"/>
      <c r="K41" s="59">
        <f t="shared" si="1"/>
        <v>0</v>
      </c>
      <c r="L41" s="59">
        <f t="shared" si="2"/>
        <v>0</v>
      </c>
    </row>
    <row r="42" spans="1:12" s="170" customFormat="1" x14ac:dyDescent="0.25">
      <c r="A42" s="350"/>
      <c r="B42" s="351"/>
      <c r="C42" s="155" t="s">
        <v>366</v>
      </c>
      <c r="D42" s="178" t="s">
        <v>325</v>
      </c>
      <c r="E42" s="48">
        <v>261</v>
      </c>
      <c r="F42" s="49"/>
      <c r="G42" s="55">
        <f t="shared" si="0"/>
        <v>0</v>
      </c>
      <c r="H42" s="184"/>
      <c r="I42" s="60"/>
      <c r="J42" s="60"/>
      <c r="K42" s="59">
        <f t="shared" si="1"/>
        <v>0</v>
      </c>
      <c r="L42" s="59">
        <f t="shared" si="2"/>
        <v>0</v>
      </c>
    </row>
    <row r="43" spans="1:12" s="170" customFormat="1" x14ac:dyDescent="0.25">
      <c r="A43" s="350"/>
      <c r="B43" s="351"/>
      <c r="C43" s="155" t="s">
        <v>367</v>
      </c>
      <c r="D43" s="178" t="s">
        <v>325</v>
      </c>
      <c r="E43" s="48">
        <v>267</v>
      </c>
      <c r="F43" s="49"/>
      <c r="G43" s="55">
        <f t="shared" si="0"/>
        <v>0</v>
      </c>
      <c r="H43" s="184"/>
      <c r="I43" s="60"/>
      <c r="J43" s="60"/>
      <c r="K43" s="59">
        <f t="shared" si="1"/>
        <v>0</v>
      </c>
      <c r="L43" s="59">
        <f t="shared" si="2"/>
        <v>0</v>
      </c>
    </row>
    <row r="44" spans="1:12" s="170" customFormat="1" x14ac:dyDescent="0.25">
      <c r="A44" s="350"/>
      <c r="B44" s="351"/>
      <c r="C44" s="185" t="s">
        <v>368</v>
      </c>
      <c r="D44" s="178" t="s">
        <v>325</v>
      </c>
      <c r="E44" s="48">
        <v>1967</v>
      </c>
      <c r="F44" s="49"/>
      <c r="G44" s="55">
        <f t="shared" si="0"/>
        <v>0</v>
      </c>
      <c r="H44" s="184"/>
      <c r="I44" s="60"/>
      <c r="J44" s="60"/>
      <c r="K44" s="59">
        <f t="shared" si="1"/>
        <v>0</v>
      </c>
      <c r="L44" s="59">
        <f t="shared" si="2"/>
        <v>0</v>
      </c>
    </row>
    <row r="45" spans="1:12" s="171" customFormat="1" x14ac:dyDescent="0.25">
      <c r="A45" s="350"/>
      <c r="B45" s="351"/>
      <c r="C45" s="185" t="s">
        <v>369</v>
      </c>
      <c r="D45" s="178" t="s">
        <v>325</v>
      </c>
      <c r="E45" s="48">
        <v>1821</v>
      </c>
      <c r="F45" s="49"/>
      <c r="G45" s="55">
        <f t="shared" si="0"/>
        <v>0</v>
      </c>
      <c r="H45" s="184"/>
      <c r="I45" s="60"/>
      <c r="J45" s="60"/>
      <c r="K45" s="59">
        <f t="shared" si="1"/>
        <v>0</v>
      </c>
      <c r="L45" s="59">
        <f t="shared" si="2"/>
        <v>0</v>
      </c>
    </row>
    <row r="46" spans="1:12" x14ac:dyDescent="0.25">
      <c r="A46" s="350"/>
      <c r="B46" s="351"/>
      <c r="C46" s="185" t="s">
        <v>370</v>
      </c>
      <c r="D46" s="178" t="s">
        <v>325</v>
      </c>
      <c r="E46" s="48">
        <v>2482</v>
      </c>
      <c r="F46" s="49"/>
      <c r="G46" s="55">
        <f t="shared" si="0"/>
        <v>0</v>
      </c>
      <c r="H46" s="184"/>
      <c r="I46" s="60"/>
      <c r="J46" s="60"/>
      <c r="K46" s="59">
        <f t="shared" si="1"/>
        <v>0</v>
      </c>
      <c r="L46" s="59">
        <f t="shared" si="2"/>
        <v>0</v>
      </c>
    </row>
    <row r="47" spans="1:12" x14ac:dyDescent="0.25">
      <c r="A47" s="350"/>
      <c r="B47" s="351"/>
      <c r="C47" s="185" t="s">
        <v>371</v>
      </c>
      <c r="D47" s="178" t="s">
        <v>325</v>
      </c>
      <c r="E47" s="48">
        <v>4586</v>
      </c>
      <c r="F47" s="49"/>
      <c r="G47" s="55">
        <f t="shared" si="0"/>
        <v>0</v>
      </c>
      <c r="H47" s="184"/>
      <c r="I47" s="60"/>
      <c r="J47" s="60"/>
      <c r="K47" s="59">
        <f t="shared" si="1"/>
        <v>0</v>
      </c>
      <c r="L47" s="59">
        <f t="shared" si="2"/>
        <v>0</v>
      </c>
    </row>
    <row r="48" spans="1:12" x14ac:dyDescent="0.25">
      <c r="A48" s="350"/>
      <c r="B48" s="351"/>
      <c r="C48" s="185" t="s">
        <v>372</v>
      </c>
      <c r="D48" s="178" t="s">
        <v>325</v>
      </c>
      <c r="E48" s="48">
        <v>2850</v>
      </c>
      <c r="F48" s="49"/>
      <c r="G48" s="55">
        <f t="shared" si="0"/>
        <v>0</v>
      </c>
      <c r="H48" s="184"/>
      <c r="I48" s="60"/>
      <c r="J48" s="60"/>
      <c r="K48" s="59">
        <f t="shared" si="1"/>
        <v>0</v>
      </c>
      <c r="L48" s="59">
        <f t="shared" si="2"/>
        <v>0</v>
      </c>
    </row>
    <row r="49" spans="1:12" x14ac:dyDescent="0.25">
      <c r="A49" s="350"/>
      <c r="B49" s="351"/>
      <c r="C49" s="185" t="s">
        <v>373</v>
      </c>
      <c r="D49" s="178" t="s">
        <v>325</v>
      </c>
      <c r="E49" s="48">
        <v>2628</v>
      </c>
      <c r="F49" s="49"/>
      <c r="G49" s="55">
        <f t="shared" si="0"/>
        <v>0</v>
      </c>
      <c r="H49" s="184"/>
      <c r="I49" s="60"/>
      <c r="J49" s="60"/>
      <c r="K49" s="59">
        <f t="shared" si="1"/>
        <v>0</v>
      </c>
      <c r="L49" s="59">
        <f t="shared" si="2"/>
        <v>0</v>
      </c>
    </row>
    <row r="50" spans="1:12" s="170" customFormat="1" x14ac:dyDescent="0.25">
      <c r="A50" s="356" t="s">
        <v>374</v>
      </c>
      <c r="B50" s="353" t="s">
        <v>375</v>
      </c>
      <c r="C50" s="177" t="s">
        <v>376</v>
      </c>
      <c r="D50" s="178" t="s">
        <v>325</v>
      </c>
      <c r="E50" s="48">
        <v>570</v>
      </c>
      <c r="F50" s="49"/>
      <c r="G50" s="55">
        <f t="shared" si="0"/>
        <v>0</v>
      </c>
      <c r="H50" s="184"/>
      <c r="I50" s="60"/>
      <c r="J50" s="60"/>
      <c r="K50" s="59">
        <f t="shared" si="1"/>
        <v>0</v>
      </c>
      <c r="L50" s="59">
        <f t="shared" si="2"/>
        <v>0</v>
      </c>
    </row>
    <row r="51" spans="1:12" s="170" customFormat="1" x14ac:dyDescent="0.25">
      <c r="A51" s="356"/>
      <c r="B51" s="353"/>
      <c r="C51" s="177" t="s">
        <v>377</v>
      </c>
      <c r="D51" s="178" t="s">
        <v>325</v>
      </c>
      <c r="E51" s="48">
        <v>2850</v>
      </c>
      <c r="F51" s="49"/>
      <c r="G51" s="55">
        <f t="shared" si="0"/>
        <v>0</v>
      </c>
      <c r="H51" s="184"/>
      <c r="I51" s="60"/>
      <c r="J51" s="60"/>
      <c r="K51" s="59">
        <f t="shared" si="1"/>
        <v>0</v>
      </c>
      <c r="L51" s="59">
        <f t="shared" si="2"/>
        <v>0</v>
      </c>
    </row>
    <row r="52" spans="1:12" s="170" customFormat="1" x14ac:dyDescent="0.25">
      <c r="A52" s="356"/>
      <c r="B52" s="186" t="s">
        <v>378</v>
      </c>
      <c r="C52" s="177" t="s">
        <v>379</v>
      </c>
      <c r="D52" s="178" t="s">
        <v>325</v>
      </c>
      <c r="E52" s="48">
        <v>570</v>
      </c>
      <c r="F52" s="49"/>
      <c r="G52" s="55">
        <f t="shared" si="0"/>
        <v>0</v>
      </c>
      <c r="H52" s="184"/>
      <c r="I52" s="60"/>
      <c r="J52" s="60"/>
      <c r="K52" s="59">
        <f t="shared" si="1"/>
        <v>0</v>
      </c>
      <c r="L52" s="59">
        <f t="shared" si="2"/>
        <v>0</v>
      </c>
    </row>
    <row r="53" spans="1:12" s="170" customFormat="1" x14ac:dyDescent="0.25">
      <c r="A53" s="356"/>
      <c r="B53" s="353" t="s">
        <v>380</v>
      </c>
      <c r="C53" s="177" t="s">
        <v>381</v>
      </c>
      <c r="D53" s="178" t="s">
        <v>325</v>
      </c>
      <c r="E53" s="48">
        <v>570</v>
      </c>
      <c r="F53" s="49"/>
      <c r="G53" s="55">
        <f t="shared" si="0"/>
        <v>0</v>
      </c>
      <c r="H53" s="184"/>
      <c r="I53" s="60"/>
      <c r="J53" s="60"/>
      <c r="K53" s="59">
        <f t="shared" si="1"/>
        <v>0</v>
      </c>
      <c r="L53" s="59">
        <f t="shared" si="2"/>
        <v>0</v>
      </c>
    </row>
    <row r="54" spans="1:12" s="170" customFormat="1" x14ac:dyDescent="0.25">
      <c r="A54" s="356"/>
      <c r="B54" s="353"/>
      <c r="C54" s="177" t="s">
        <v>382</v>
      </c>
      <c r="D54" s="178" t="s">
        <v>325</v>
      </c>
      <c r="E54" s="48">
        <v>570</v>
      </c>
      <c r="F54" s="49"/>
      <c r="G54" s="55">
        <f t="shared" si="0"/>
        <v>0</v>
      </c>
      <c r="H54" s="184"/>
      <c r="I54" s="60"/>
      <c r="J54" s="60"/>
      <c r="K54" s="59">
        <f t="shared" si="1"/>
        <v>0</v>
      </c>
      <c r="L54" s="59">
        <f t="shared" si="2"/>
        <v>0</v>
      </c>
    </row>
    <row r="55" spans="1:12" s="171" customFormat="1" x14ac:dyDescent="0.25">
      <c r="A55" s="356"/>
      <c r="B55" s="353"/>
      <c r="C55" s="177" t="s">
        <v>383</v>
      </c>
      <c r="D55" s="178" t="s">
        <v>325</v>
      </c>
      <c r="E55" s="48">
        <v>2850</v>
      </c>
      <c r="F55" s="49"/>
      <c r="G55" s="55">
        <f t="shared" si="0"/>
        <v>0</v>
      </c>
      <c r="H55" s="184"/>
      <c r="I55" s="60"/>
      <c r="J55" s="60"/>
      <c r="K55" s="59">
        <f t="shared" si="1"/>
        <v>0</v>
      </c>
      <c r="L55" s="59">
        <f t="shared" si="2"/>
        <v>0</v>
      </c>
    </row>
    <row r="56" spans="1:12" x14ac:dyDescent="0.25">
      <c r="A56" s="356"/>
      <c r="B56" s="353" t="s">
        <v>384</v>
      </c>
      <c r="C56" s="177" t="s">
        <v>385</v>
      </c>
      <c r="D56" s="178" t="s">
        <v>325</v>
      </c>
      <c r="E56" s="48">
        <v>570</v>
      </c>
      <c r="F56" s="49"/>
      <c r="G56" s="55">
        <f t="shared" si="0"/>
        <v>0</v>
      </c>
      <c r="H56" s="184"/>
      <c r="I56" s="60"/>
      <c r="J56" s="60"/>
      <c r="K56" s="59">
        <f t="shared" si="1"/>
        <v>0</v>
      </c>
      <c r="L56" s="59">
        <f t="shared" si="2"/>
        <v>0</v>
      </c>
    </row>
    <row r="57" spans="1:12" x14ac:dyDescent="0.25">
      <c r="A57" s="356"/>
      <c r="B57" s="353"/>
      <c r="C57" s="177" t="s">
        <v>386</v>
      </c>
      <c r="D57" s="178" t="s">
        <v>325</v>
      </c>
      <c r="E57" s="48">
        <v>2850</v>
      </c>
      <c r="F57" s="49"/>
      <c r="G57" s="55">
        <f t="shared" si="0"/>
        <v>0</v>
      </c>
      <c r="H57" s="184"/>
      <c r="I57" s="60"/>
      <c r="J57" s="60"/>
      <c r="K57" s="59">
        <f t="shared" si="1"/>
        <v>0</v>
      </c>
      <c r="L57" s="59">
        <f t="shared" si="2"/>
        <v>0</v>
      </c>
    </row>
    <row r="58" spans="1:12" x14ac:dyDescent="0.25">
      <c r="A58" s="356" t="s">
        <v>387</v>
      </c>
      <c r="B58" s="354" t="s">
        <v>388</v>
      </c>
      <c r="C58" s="177" t="s">
        <v>389</v>
      </c>
      <c r="D58" s="178" t="s">
        <v>325</v>
      </c>
      <c r="E58" s="48">
        <v>1900</v>
      </c>
      <c r="F58" s="49"/>
      <c r="G58" s="55">
        <f t="shared" si="0"/>
        <v>0</v>
      </c>
      <c r="H58" s="184"/>
      <c r="I58" s="60"/>
      <c r="J58" s="60"/>
      <c r="K58" s="59">
        <f t="shared" si="1"/>
        <v>0</v>
      </c>
      <c r="L58" s="59">
        <f t="shared" si="2"/>
        <v>0</v>
      </c>
    </row>
    <row r="59" spans="1:12" s="170" customFormat="1" x14ac:dyDescent="0.25">
      <c r="A59" s="356"/>
      <c r="B59" s="354"/>
      <c r="C59" s="177" t="s">
        <v>390</v>
      </c>
      <c r="D59" s="178" t="s">
        <v>325</v>
      </c>
      <c r="E59" s="48">
        <v>1900</v>
      </c>
      <c r="F59" s="49"/>
      <c r="G59" s="55">
        <f t="shared" si="0"/>
        <v>0</v>
      </c>
      <c r="H59" s="184"/>
      <c r="I59" s="60"/>
      <c r="J59" s="60"/>
      <c r="K59" s="59">
        <f t="shared" si="1"/>
        <v>0</v>
      </c>
      <c r="L59" s="59">
        <f t="shared" si="2"/>
        <v>0</v>
      </c>
    </row>
    <row r="60" spans="1:12" s="170" customFormat="1" x14ac:dyDescent="0.25">
      <c r="A60" s="356"/>
      <c r="B60" s="354"/>
      <c r="C60" s="177" t="s">
        <v>391</v>
      </c>
      <c r="D60" s="178" t="s">
        <v>325</v>
      </c>
      <c r="E60" s="48">
        <v>1900</v>
      </c>
      <c r="F60" s="49"/>
      <c r="G60" s="55">
        <f t="shared" si="0"/>
        <v>0</v>
      </c>
      <c r="H60" s="184"/>
      <c r="I60" s="60"/>
      <c r="J60" s="60"/>
      <c r="K60" s="59">
        <f t="shared" si="1"/>
        <v>0</v>
      </c>
      <c r="L60" s="59">
        <f t="shared" si="2"/>
        <v>0</v>
      </c>
    </row>
    <row r="61" spans="1:12" s="170" customFormat="1" x14ac:dyDescent="0.25">
      <c r="A61" s="356"/>
      <c r="B61" s="187" t="s">
        <v>392</v>
      </c>
      <c r="C61" s="177" t="s">
        <v>393</v>
      </c>
      <c r="D61" s="178" t="s">
        <v>325</v>
      </c>
      <c r="E61" s="48">
        <v>3325</v>
      </c>
      <c r="F61" s="49"/>
      <c r="G61" s="55">
        <f t="shared" si="0"/>
        <v>0</v>
      </c>
      <c r="H61" s="184"/>
      <c r="I61" s="60"/>
      <c r="J61" s="60"/>
      <c r="K61" s="59">
        <f t="shared" si="1"/>
        <v>0</v>
      </c>
      <c r="L61" s="59">
        <f t="shared" si="2"/>
        <v>0</v>
      </c>
    </row>
    <row r="62" spans="1:12" s="170" customFormat="1" x14ac:dyDescent="0.25">
      <c r="A62" s="356"/>
      <c r="B62" s="354" t="s">
        <v>394</v>
      </c>
      <c r="C62" s="177" t="s">
        <v>395</v>
      </c>
      <c r="D62" s="178" t="s">
        <v>325</v>
      </c>
      <c r="E62" s="48">
        <v>1060</v>
      </c>
      <c r="F62" s="49"/>
      <c r="G62" s="55">
        <f t="shared" si="0"/>
        <v>0</v>
      </c>
      <c r="H62" s="184"/>
      <c r="I62" s="60"/>
      <c r="J62" s="60"/>
      <c r="K62" s="59">
        <f t="shared" si="1"/>
        <v>0</v>
      </c>
      <c r="L62" s="59">
        <f t="shared" si="2"/>
        <v>0</v>
      </c>
    </row>
    <row r="63" spans="1:12" s="170" customFormat="1" x14ac:dyDescent="0.25">
      <c r="A63" s="356"/>
      <c r="B63" s="354"/>
      <c r="C63" s="177" t="s">
        <v>396</v>
      </c>
      <c r="D63" s="178" t="s">
        <v>325</v>
      </c>
      <c r="E63" s="48">
        <v>760</v>
      </c>
      <c r="F63" s="49"/>
      <c r="G63" s="55">
        <f t="shared" si="0"/>
        <v>0</v>
      </c>
      <c r="H63" s="184"/>
      <c r="I63" s="60"/>
      <c r="J63" s="60"/>
      <c r="K63" s="59">
        <f t="shared" si="1"/>
        <v>0</v>
      </c>
      <c r="L63" s="59">
        <f t="shared" si="2"/>
        <v>0</v>
      </c>
    </row>
    <row r="64" spans="1:12" s="170" customFormat="1" x14ac:dyDescent="0.25">
      <c r="A64" s="356"/>
      <c r="B64" s="354"/>
      <c r="C64" s="177" t="s">
        <v>397</v>
      </c>
      <c r="D64" s="178" t="s">
        <v>325</v>
      </c>
      <c r="E64" s="48">
        <v>380</v>
      </c>
      <c r="F64" s="49"/>
      <c r="G64" s="55">
        <f t="shared" si="0"/>
        <v>0</v>
      </c>
      <c r="H64" s="184"/>
      <c r="I64" s="60"/>
      <c r="J64" s="60"/>
      <c r="K64" s="59">
        <f t="shared" si="1"/>
        <v>0</v>
      </c>
      <c r="L64" s="59">
        <f t="shared" si="2"/>
        <v>0</v>
      </c>
    </row>
    <row r="65" spans="1:12" s="170" customFormat="1" x14ac:dyDescent="0.25">
      <c r="A65" s="356"/>
      <c r="B65" s="354"/>
      <c r="C65" s="177" t="s">
        <v>398</v>
      </c>
      <c r="D65" s="178" t="s">
        <v>325</v>
      </c>
      <c r="E65" s="48">
        <v>380</v>
      </c>
      <c r="F65" s="49"/>
      <c r="G65" s="55">
        <f t="shared" si="0"/>
        <v>0</v>
      </c>
      <c r="H65" s="184"/>
      <c r="I65" s="60"/>
      <c r="J65" s="60"/>
      <c r="K65" s="59">
        <f t="shared" si="1"/>
        <v>0</v>
      </c>
      <c r="L65" s="59">
        <f t="shared" si="2"/>
        <v>0</v>
      </c>
    </row>
    <row r="66" spans="1:12" s="170" customFormat="1" x14ac:dyDescent="0.25">
      <c r="A66" s="356"/>
      <c r="B66" s="353" t="s">
        <v>399</v>
      </c>
      <c r="C66" s="177" t="s">
        <v>400</v>
      </c>
      <c r="D66" s="178" t="s">
        <v>325</v>
      </c>
      <c r="E66" s="48">
        <v>2945</v>
      </c>
      <c r="F66" s="49"/>
      <c r="G66" s="55">
        <f t="shared" si="0"/>
        <v>0</v>
      </c>
      <c r="H66" s="184"/>
      <c r="I66" s="60"/>
      <c r="J66" s="60"/>
      <c r="K66" s="59">
        <f t="shared" si="1"/>
        <v>0</v>
      </c>
      <c r="L66" s="59">
        <f t="shared" si="2"/>
        <v>0</v>
      </c>
    </row>
    <row r="67" spans="1:12" s="170" customFormat="1" x14ac:dyDescent="0.25">
      <c r="A67" s="356"/>
      <c r="B67" s="354"/>
      <c r="C67" s="183" t="s">
        <v>401</v>
      </c>
      <c r="D67" s="178" t="s">
        <v>325</v>
      </c>
      <c r="E67" s="48">
        <v>2850</v>
      </c>
      <c r="F67" s="49"/>
      <c r="G67" s="55">
        <f t="shared" si="0"/>
        <v>0</v>
      </c>
      <c r="H67" s="184"/>
      <c r="I67" s="60"/>
      <c r="J67" s="60"/>
      <c r="K67" s="59">
        <f t="shared" si="1"/>
        <v>0</v>
      </c>
      <c r="L67" s="59">
        <f t="shared" si="2"/>
        <v>0</v>
      </c>
    </row>
    <row r="68" spans="1:12" s="170" customFormat="1" x14ac:dyDescent="0.25">
      <c r="A68" s="356"/>
      <c r="B68" s="354"/>
      <c r="C68" s="177" t="s">
        <v>402</v>
      </c>
      <c r="D68" s="178" t="s">
        <v>325</v>
      </c>
      <c r="E68" s="48">
        <v>1140</v>
      </c>
      <c r="F68" s="49"/>
      <c r="G68" s="55">
        <f t="shared" si="0"/>
        <v>0</v>
      </c>
      <c r="H68" s="184"/>
      <c r="I68" s="60"/>
      <c r="J68" s="60"/>
      <c r="K68" s="59">
        <f t="shared" si="1"/>
        <v>0</v>
      </c>
      <c r="L68" s="59">
        <f t="shared" si="2"/>
        <v>0</v>
      </c>
    </row>
    <row r="69" spans="1:12" s="171" customFormat="1" x14ac:dyDescent="0.25">
      <c r="A69" s="356"/>
      <c r="B69" s="354"/>
      <c r="C69" s="177" t="s">
        <v>403</v>
      </c>
      <c r="D69" s="178" t="s">
        <v>325</v>
      </c>
      <c r="E69" s="48">
        <v>1140</v>
      </c>
      <c r="F69" s="49"/>
      <c r="G69" s="55">
        <f t="shared" si="0"/>
        <v>0</v>
      </c>
      <c r="H69" s="184"/>
      <c r="I69" s="60"/>
      <c r="J69" s="60"/>
      <c r="K69" s="59">
        <f t="shared" si="1"/>
        <v>0</v>
      </c>
      <c r="L69" s="59">
        <f t="shared" si="2"/>
        <v>0</v>
      </c>
    </row>
    <row r="70" spans="1:12" x14ac:dyDescent="0.25">
      <c r="A70" s="356"/>
      <c r="B70" s="354"/>
      <c r="C70" s="177" t="s">
        <v>404</v>
      </c>
      <c r="D70" s="178" t="s">
        <v>325</v>
      </c>
      <c r="E70" s="48">
        <v>1505</v>
      </c>
      <c r="F70" s="49"/>
      <c r="G70" s="55">
        <f t="shared" si="0"/>
        <v>0</v>
      </c>
      <c r="H70" s="184"/>
      <c r="I70" s="60"/>
      <c r="J70" s="60"/>
      <c r="K70" s="59">
        <f t="shared" si="1"/>
        <v>0</v>
      </c>
      <c r="L70" s="59">
        <f t="shared" si="2"/>
        <v>0</v>
      </c>
    </row>
    <row r="71" spans="1:12" x14ac:dyDescent="0.25">
      <c r="A71" s="356"/>
      <c r="B71" s="354"/>
      <c r="C71" s="177" t="s">
        <v>405</v>
      </c>
      <c r="D71" s="178" t="s">
        <v>325</v>
      </c>
      <c r="E71" s="48">
        <v>1520</v>
      </c>
      <c r="F71" s="49"/>
      <c r="G71" s="55">
        <f t="shared" ref="G71:G134" si="3">E71*F71</f>
        <v>0</v>
      </c>
      <c r="H71" s="184"/>
      <c r="I71" s="60"/>
      <c r="J71" s="60"/>
      <c r="K71" s="59">
        <f t="shared" ref="K71:K134" si="4">G71*I71</f>
        <v>0</v>
      </c>
      <c r="L71" s="59">
        <f t="shared" ref="L71:L134" si="5">J71*G71</f>
        <v>0</v>
      </c>
    </row>
    <row r="72" spans="1:12" x14ac:dyDescent="0.25">
      <c r="A72" s="356"/>
      <c r="B72" s="354"/>
      <c r="C72" s="177" t="s">
        <v>406</v>
      </c>
      <c r="D72" s="178" t="s">
        <v>325</v>
      </c>
      <c r="E72" s="48">
        <v>1520</v>
      </c>
      <c r="F72" s="49"/>
      <c r="G72" s="55">
        <f t="shared" si="3"/>
        <v>0</v>
      </c>
      <c r="H72" s="184"/>
      <c r="I72" s="60"/>
      <c r="J72" s="60"/>
      <c r="K72" s="59">
        <f t="shared" si="4"/>
        <v>0</v>
      </c>
      <c r="L72" s="59">
        <f t="shared" si="5"/>
        <v>0</v>
      </c>
    </row>
    <row r="73" spans="1:12" x14ac:dyDescent="0.25">
      <c r="A73" s="356"/>
      <c r="B73" s="186" t="s">
        <v>407</v>
      </c>
      <c r="C73" s="177" t="s">
        <v>408</v>
      </c>
      <c r="D73" s="178" t="s">
        <v>325</v>
      </c>
      <c r="E73" s="48">
        <v>1619</v>
      </c>
      <c r="F73" s="49"/>
      <c r="G73" s="55">
        <f t="shared" si="3"/>
        <v>0</v>
      </c>
      <c r="H73" s="184"/>
      <c r="I73" s="60"/>
      <c r="J73" s="60"/>
      <c r="K73" s="59">
        <f t="shared" si="4"/>
        <v>0</v>
      </c>
      <c r="L73" s="59">
        <f t="shared" si="5"/>
        <v>0</v>
      </c>
    </row>
    <row r="74" spans="1:12" x14ac:dyDescent="0.25">
      <c r="A74" s="356"/>
      <c r="B74" s="353" t="s">
        <v>409</v>
      </c>
      <c r="C74" s="177" t="s">
        <v>410</v>
      </c>
      <c r="D74" s="178" t="s">
        <v>325</v>
      </c>
      <c r="E74" s="48">
        <v>380</v>
      </c>
      <c r="F74" s="49"/>
      <c r="G74" s="55">
        <f t="shared" si="3"/>
        <v>0</v>
      </c>
      <c r="H74" s="184"/>
      <c r="I74" s="60"/>
      <c r="J74" s="60"/>
      <c r="K74" s="59">
        <f t="shared" si="4"/>
        <v>0</v>
      </c>
      <c r="L74" s="59">
        <f t="shared" si="5"/>
        <v>0</v>
      </c>
    </row>
    <row r="75" spans="1:12" x14ac:dyDescent="0.25">
      <c r="A75" s="356"/>
      <c r="B75" s="354"/>
      <c r="C75" s="177" t="s">
        <v>411</v>
      </c>
      <c r="D75" s="178" t="s">
        <v>325</v>
      </c>
      <c r="E75" s="48">
        <v>454</v>
      </c>
      <c r="F75" s="49"/>
      <c r="G75" s="55">
        <f t="shared" si="3"/>
        <v>0</v>
      </c>
      <c r="H75" s="184"/>
      <c r="I75" s="60"/>
      <c r="J75" s="60"/>
      <c r="K75" s="59">
        <f t="shared" si="4"/>
        <v>0</v>
      </c>
      <c r="L75" s="59">
        <f t="shared" si="5"/>
        <v>0</v>
      </c>
    </row>
    <row r="76" spans="1:12" x14ac:dyDescent="0.25">
      <c r="A76" s="356"/>
      <c r="B76" s="354"/>
      <c r="C76" s="177" t="s">
        <v>412</v>
      </c>
      <c r="D76" s="178" t="s">
        <v>325</v>
      </c>
      <c r="E76" s="48">
        <v>457</v>
      </c>
      <c r="F76" s="49"/>
      <c r="G76" s="55">
        <f t="shared" si="3"/>
        <v>0</v>
      </c>
      <c r="H76" s="184"/>
      <c r="I76" s="60"/>
      <c r="J76" s="60"/>
      <c r="K76" s="59">
        <f t="shared" si="4"/>
        <v>0</v>
      </c>
      <c r="L76" s="59">
        <f t="shared" si="5"/>
        <v>0</v>
      </c>
    </row>
    <row r="77" spans="1:12" ht="24" x14ac:dyDescent="0.25">
      <c r="A77" s="356"/>
      <c r="B77" s="354"/>
      <c r="C77" s="183" t="s">
        <v>413</v>
      </c>
      <c r="D77" s="178" t="s">
        <v>325</v>
      </c>
      <c r="E77" s="48">
        <v>469</v>
      </c>
      <c r="F77" s="49"/>
      <c r="G77" s="55">
        <f t="shared" si="3"/>
        <v>0</v>
      </c>
      <c r="H77" s="184"/>
      <c r="I77" s="60"/>
      <c r="J77" s="60"/>
      <c r="K77" s="59">
        <f t="shared" si="4"/>
        <v>0</v>
      </c>
      <c r="L77" s="59">
        <f t="shared" si="5"/>
        <v>0</v>
      </c>
    </row>
    <row r="78" spans="1:12" ht="24" x14ac:dyDescent="0.25">
      <c r="A78" s="356"/>
      <c r="B78" s="354"/>
      <c r="C78" s="183" t="s">
        <v>414</v>
      </c>
      <c r="D78" s="178" t="s">
        <v>325</v>
      </c>
      <c r="E78" s="48">
        <v>433</v>
      </c>
      <c r="F78" s="49"/>
      <c r="G78" s="55">
        <f t="shared" si="3"/>
        <v>0</v>
      </c>
      <c r="H78" s="184"/>
      <c r="I78" s="60"/>
      <c r="J78" s="60"/>
      <c r="K78" s="59">
        <f t="shared" si="4"/>
        <v>0</v>
      </c>
      <c r="L78" s="59">
        <f t="shared" si="5"/>
        <v>0</v>
      </c>
    </row>
    <row r="79" spans="1:12" x14ac:dyDescent="0.25">
      <c r="A79" s="356"/>
      <c r="B79" s="354"/>
      <c r="C79" s="177" t="s">
        <v>415</v>
      </c>
      <c r="D79" s="178" t="s">
        <v>325</v>
      </c>
      <c r="E79" s="48">
        <v>760</v>
      </c>
      <c r="F79" s="49"/>
      <c r="G79" s="55">
        <f t="shared" si="3"/>
        <v>0</v>
      </c>
      <c r="H79" s="184"/>
      <c r="I79" s="60"/>
      <c r="J79" s="60"/>
      <c r="K79" s="59">
        <f t="shared" si="4"/>
        <v>0</v>
      </c>
      <c r="L79" s="59">
        <f t="shared" si="5"/>
        <v>0</v>
      </c>
    </row>
    <row r="80" spans="1:12" x14ac:dyDescent="0.25">
      <c r="A80" s="356"/>
      <c r="B80" s="354" t="s">
        <v>416</v>
      </c>
      <c r="C80" s="177" t="s">
        <v>417</v>
      </c>
      <c r="D80" s="178" t="s">
        <v>325</v>
      </c>
      <c r="E80" s="48">
        <v>380</v>
      </c>
      <c r="F80" s="49"/>
      <c r="G80" s="55">
        <f t="shared" si="3"/>
        <v>0</v>
      </c>
      <c r="H80" s="184"/>
      <c r="I80" s="60"/>
      <c r="J80" s="60"/>
      <c r="K80" s="59">
        <f t="shared" si="4"/>
        <v>0</v>
      </c>
      <c r="L80" s="59">
        <f t="shared" si="5"/>
        <v>0</v>
      </c>
    </row>
    <row r="81" spans="1:12" x14ac:dyDescent="0.25">
      <c r="A81" s="356"/>
      <c r="B81" s="354"/>
      <c r="C81" s="177" t="s">
        <v>418</v>
      </c>
      <c r="D81" s="178" t="s">
        <v>325</v>
      </c>
      <c r="E81" s="48">
        <v>380</v>
      </c>
      <c r="F81" s="49"/>
      <c r="G81" s="55">
        <f t="shared" si="3"/>
        <v>0</v>
      </c>
      <c r="H81" s="184"/>
      <c r="I81" s="60"/>
      <c r="J81" s="60"/>
      <c r="K81" s="59">
        <f t="shared" si="4"/>
        <v>0</v>
      </c>
      <c r="L81" s="59">
        <f t="shared" si="5"/>
        <v>0</v>
      </c>
    </row>
    <row r="82" spans="1:12" s="170" customFormat="1" x14ac:dyDescent="0.25">
      <c r="A82" s="356"/>
      <c r="B82" s="353" t="s">
        <v>419</v>
      </c>
      <c r="C82" s="177" t="s">
        <v>420</v>
      </c>
      <c r="D82" s="178" t="s">
        <v>325</v>
      </c>
      <c r="E82" s="48">
        <v>380</v>
      </c>
      <c r="F82" s="49"/>
      <c r="G82" s="55">
        <f t="shared" si="3"/>
        <v>0</v>
      </c>
      <c r="H82" s="184"/>
      <c r="I82" s="60"/>
      <c r="J82" s="60"/>
      <c r="K82" s="59">
        <f t="shared" si="4"/>
        <v>0</v>
      </c>
      <c r="L82" s="59">
        <f t="shared" si="5"/>
        <v>0</v>
      </c>
    </row>
    <row r="83" spans="1:12" s="170" customFormat="1" x14ac:dyDescent="0.25">
      <c r="A83" s="356"/>
      <c r="B83" s="354"/>
      <c r="C83" s="177" t="s">
        <v>421</v>
      </c>
      <c r="D83" s="178" t="s">
        <v>325</v>
      </c>
      <c r="E83" s="48">
        <v>380</v>
      </c>
      <c r="F83" s="49"/>
      <c r="G83" s="55">
        <f t="shared" si="3"/>
        <v>0</v>
      </c>
      <c r="H83" s="184"/>
      <c r="I83" s="60"/>
      <c r="J83" s="60"/>
      <c r="K83" s="59">
        <f t="shared" si="4"/>
        <v>0</v>
      </c>
      <c r="L83" s="59">
        <f t="shared" si="5"/>
        <v>0</v>
      </c>
    </row>
    <row r="84" spans="1:12" s="170" customFormat="1" x14ac:dyDescent="0.25">
      <c r="A84" s="356"/>
      <c r="B84" s="354" t="s">
        <v>422</v>
      </c>
      <c r="C84" s="177" t="s">
        <v>423</v>
      </c>
      <c r="D84" s="178" t="s">
        <v>325</v>
      </c>
      <c r="E84" s="48">
        <v>380</v>
      </c>
      <c r="F84" s="49"/>
      <c r="G84" s="55">
        <f t="shared" si="3"/>
        <v>0</v>
      </c>
      <c r="H84" s="184"/>
      <c r="I84" s="60"/>
      <c r="J84" s="60"/>
      <c r="K84" s="59">
        <f t="shared" si="4"/>
        <v>0</v>
      </c>
      <c r="L84" s="59">
        <f t="shared" si="5"/>
        <v>0</v>
      </c>
    </row>
    <row r="85" spans="1:12" s="170" customFormat="1" x14ac:dyDescent="0.25">
      <c r="A85" s="356"/>
      <c r="B85" s="354"/>
      <c r="C85" s="177" t="s">
        <v>424</v>
      </c>
      <c r="D85" s="178" t="s">
        <v>325</v>
      </c>
      <c r="E85" s="48">
        <v>760</v>
      </c>
      <c r="F85" s="49"/>
      <c r="G85" s="55">
        <f t="shared" si="3"/>
        <v>0</v>
      </c>
      <c r="H85" s="184"/>
      <c r="I85" s="60"/>
      <c r="J85" s="60"/>
      <c r="K85" s="59">
        <f t="shared" si="4"/>
        <v>0</v>
      </c>
      <c r="L85" s="59">
        <f t="shared" si="5"/>
        <v>0</v>
      </c>
    </row>
    <row r="86" spans="1:12" x14ac:dyDescent="0.25">
      <c r="A86" s="356"/>
      <c r="B86" s="354" t="s">
        <v>425</v>
      </c>
      <c r="C86" s="177" t="s">
        <v>426</v>
      </c>
      <c r="D86" s="178" t="s">
        <v>325</v>
      </c>
      <c r="E86" s="48">
        <v>1386</v>
      </c>
      <c r="F86" s="49"/>
      <c r="G86" s="55">
        <f t="shared" si="3"/>
        <v>0</v>
      </c>
      <c r="H86" s="184"/>
      <c r="I86" s="60"/>
      <c r="J86" s="60"/>
      <c r="K86" s="59">
        <f t="shared" si="4"/>
        <v>0</v>
      </c>
      <c r="L86" s="59">
        <f t="shared" si="5"/>
        <v>0</v>
      </c>
    </row>
    <row r="87" spans="1:12" x14ac:dyDescent="0.25">
      <c r="A87" s="356"/>
      <c r="B87" s="354"/>
      <c r="C87" s="177" t="s">
        <v>426</v>
      </c>
      <c r="D87" s="178" t="s">
        <v>325</v>
      </c>
      <c r="E87" s="48">
        <v>1402</v>
      </c>
      <c r="F87" s="49"/>
      <c r="G87" s="55">
        <f t="shared" si="3"/>
        <v>0</v>
      </c>
      <c r="H87" s="184"/>
      <c r="I87" s="60"/>
      <c r="J87" s="60"/>
      <c r="K87" s="59">
        <f t="shared" si="4"/>
        <v>0</v>
      </c>
      <c r="L87" s="59">
        <f t="shared" si="5"/>
        <v>0</v>
      </c>
    </row>
    <row r="88" spans="1:12" s="170" customFormat="1" x14ac:dyDescent="0.25">
      <c r="A88" s="356"/>
      <c r="B88" s="354"/>
      <c r="C88" s="177" t="s">
        <v>427</v>
      </c>
      <c r="D88" s="178" t="s">
        <v>325</v>
      </c>
      <c r="E88" s="48">
        <v>1520</v>
      </c>
      <c r="F88" s="49"/>
      <c r="G88" s="55">
        <f t="shared" si="3"/>
        <v>0</v>
      </c>
      <c r="H88" s="184"/>
      <c r="I88" s="60"/>
      <c r="J88" s="60"/>
      <c r="K88" s="59">
        <f t="shared" si="4"/>
        <v>0</v>
      </c>
      <c r="L88" s="59">
        <f t="shared" si="5"/>
        <v>0</v>
      </c>
    </row>
    <row r="89" spans="1:12" s="170" customFormat="1" x14ac:dyDescent="0.25">
      <c r="A89" s="356"/>
      <c r="B89" s="354"/>
      <c r="C89" s="177" t="s">
        <v>428</v>
      </c>
      <c r="D89" s="178" t="s">
        <v>325</v>
      </c>
      <c r="E89" s="48">
        <v>1140</v>
      </c>
      <c r="F89" s="49"/>
      <c r="G89" s="55">
        <f t="shared" si="3"/>
        <v>0</v>
      </c>
      <c r="H89" s="184"/>
      <c r="I89" s="60"/>
      <c r="J89" s="60"/>
      <c r="K89" s="59">
        <f t="shared" si="4"/>
        <v>0</v>
      </c>
      <c r="L89" s="59">
        <f t="shared" si="5"/>
        <v>0</v>
      </c>
    </row>
    <row r="90" spans="1:12" s="170" customFormat="1" x14ac:dyDescent="0.25">
      <c r="A90" s="356"/>
      <c r="B90" s="354" t="s">
        <v>429</v>
      </c>
      <c r="C90" s="177" t="s">
        <v>430</v>
      </c>
      <c r="D90" s="178" t="s">
        <v>325</v>
      </c>
      <c r="E90" s="48">
        <v>1359</v>
      </c>
      <c r="F90" s="49"/>
      <c r="G90" s="55">
        <f t="shared" si="3"/>
        <v>0</v>
      </c>
      <c r="H90" s="184"/>
      <c r="I90" s="60"/>
      <c r="J90" s="60"/>
      <c r="K90" s="59">
        <f t="shared" si="4"/>
        <v>0</v>
      </c>
      <c r="L90" s="59">
        <f t="shared" si="5"/>
        <v>0</v>
      </c>
    </row>
    <row r="91" spans="1:12" s="170" customFormat="1" x14ac:dyDescent="0.25">
      <c r="A91" s="356"/>
      <c r="B91" s="354"/>
      <c r="C91" s="177" t="s">
        <v>431</v>
      </c>
      <c r="D91" s="178" t="s">
        <v>325</v>
      </c>
      <c r="E91" s="48">
        <v>1056</v>
      </c>
      <c r="F91" s="49"/>
      <c r="G91" s="55">
        <f t="shared" si="3"/>
        <v>0</v>
      </c>
      <c r="H91" s="184"/>
      <c r="I91" s="60"/>
      <c r="J91" s="60"/>
      <c r="K91" s="59">
        <f t="shared" si="4"/>
        <v>0</v>
      </c>
      <c r="L91" s="59">
        <f t="shared" si="5"/>
        <v>0</v>
      </c>
    </row>
    <row r="92" spans="1:12" s="170" customFormat="1" x14ac:dyDescent="0.25">
      <c r="A92" s="356"/>
      <c r="B92" s="354"/>
      <c r="C92" s="177" t="s">
        <v>432</v>
      </c>
      <c r="D92" s="178" t="s">
        <v>325</v>
      </c>
      <c r="E92" s="48">
        <v>1263</v>
      </c>
      <c r="F92" s="49"/>
      <c r="G92" s="55">
        <f t="shared" si="3"/>
        <v>0</v>
      </c>
      <c r="H92" s="184"/>
      <c r="I92" s="60"/>
      <c r="J92" s="60"/>
      <c r="K92" s="59">
        <f t="shared" si="4"/>
        <v>0</v>
      </c>
      <c r="L92" s="59">
        <f t="shared" si="5"/>
        <v>0</v>
      </c>
    </row>
    <row r="93" spans="1:12" x14ac:dyDescent="0.25">
      <c r="A93" s="356"/>
      <c r="B93" s="354" t="s">
        <v>433</v>
      </c>
      <c r="C93" s="177" t="s">
        <v>434</v>
      </c>
      <c r="D93" s="178" t="s">
        <v>325</v>
      </c>
      <c r="E93" s="48">
        <v>2092</v>
      </c>
      <c r="F93" s="49"/>
      <c r="G93" s="55">
        <f t="shared" si="3"/>
        <v>0</v>
      </c>
      <c r="H93" s="184"/>
      <c r="I93" s="60"/>
      <c r="J93" s="60"/>
      <c r="K93" s="59">
        <f t="shared" si="4"/>
        <v>0</v>
      </c>
      <c r="L93" s="59">
        <f t="shared" si="5"/>
        <v>0</v>
      </c>
    </row>
    <row r="94" spans="1:12" x14ac:dyDescent="0.25">
      <c r="A94" s="356"/>
      <c r="B94" s="354"/>
      <c r="C94" s="177" t="s">
        <v>435</v>
      </c>
      <c r="D94" s="178" t="s">
        <v>325</v>
      </c>
      <c r="E94" s="48">
        <v>1710</v>
      </c>
      <c r="F94" s="49"/>
      <c r="G94" s="55">
        <f t="shared" si="3"/>
        <v>0</v>
      </c>
      <c r="H94" s="184"/>
      <c r="I94" s="60"/>
      <c r="J94" s="60"/>
      <c r="K94" s="59">
        <f t="shared" si="4"/>
        <v>0</v>
      </c>
      <c r="L94" s="59">
        <f t="shared" si="5"/>
        <v>0</v>
      </c>
    </row>
    <row r="95" spans="1:12" x14ac:dyDescent="0.25">
      <c r="A95" s="356"/>
      <c r="B95" s="354" t="s">
        <v>436</v>
      </c>
      <c r="C95" s="177" t="s">
        <v>437</v>
      </c>
      <c r="D95" s="178" t="s">
        <v>325</v>
      </c>
      <c r="E95" s="48">
        <v>1455</v>
      </c>
      <c r="F95" s="49"/>
      <c r="G95" s="55">
        <f t="shared" si="3"/>
        <v>0</v>
      </c>
      <c r="H95" s="184"/>
      <c r="I95" s="60"/>
      <c r="J95" s="60"/>
      <c r="K95" s="59">
        <f t="shared" si="4"/>
        <v>0</v>
      </c>
      <c r="L95" s="59">
        <f t="shared" si="5"/>
        <v>0</v>
      </c>
    </row>
    <row r="96" spans="1:12" x14ac:dyDescent="0.25">
      <c r="A96" s="356"/>
      <c r="B96" s="354"/>
      <c r="C96" s="177" t="s">
        <v>438</v>
      </c>
      <c r="D96" s="178" t="s">
        <v>325</v>
      </c>
      <c r="E96" s="48">
        <v>1594</v>
      </c>
      <c r="F96" s="49"/>
      <c r="G96" s="55">
        <f t="shared" si="3"/>
        <v>0</v>
      </c>
      <c r="H96" s="184"/>
      <c r="I96" s="60"/>
      <c r="J96" s="60"/>
      <c r="K96" s="59">
        <f t="shared" si="4"/>
        <v>0</v>
      </c>
      <c r="L96" s="59">
        <f t="shared" si="5"/>
        <v>0</v>
      </c>
    </row>
    <row r="97" spans="1:12" x14ac:dyDescent="0.25">
      <c r="A97" s="356"/>
      <c r="B97" s="354"/>
      <c r="C97" s="177" t="s">
        <v>439</v>
      </c>
      <c r="D97" s="178" t="s">
        <v>325</v>
      </c>
      <c r="E97" s="48">
        <v>1140</v>
      </c>
      <c r="F97" s="49"/>
      <c r="G97" s="55">
        <f t="shared" si="3"/>
        <v>0</v>
      </c>
      <c r="H97" s="184"/>
      <c r="I97" s="60"/>
      <c r="J97" s="60"/>
      <c r="K97" s="59">
        <f t="shared" si="4"/>
        <v>0</v>
      </c>
      <c r="L97" s="59">
        <f t="shared" si="5"/>
        <v>0</v>
      </c>
    </row>
    <row r="98" spans="1:12" x14ac:dyDescent="0.25">
      <c r="A98" s="356"/>
      <c r="B98" s="187" t="s">
        <v>440</v>
      </c>
      <c r="C98" s="177" t="s">
        <v>441</v>
      </c>
      <c r="D98" s="178" t="s">
        <v>325</v>
      </c>
      <c r="E98" s="48">
        <v>1054</v>
      </c>
      <c r="F98" s="49"/>
      <c r="G98" s="55">
        <f t="shared" si="3"/>
        <v>0</v>
      </c>
      <c r="H98" s="184"/>
      <c r="I98" s="60"/>
      <c r="J98" s="60"/>
      <c r="K98" s="59">
        <f t="shared" si="4"/>
        <v>0</v>
      </c>
      <c r="L98" s="59">
        <f t="shared" si="5"/>
        <v>0</v>
      </c>
    </row>
    <row r="99" spans="1:12" x14ac:dyDescent="0.25">
      <c r="A99" s="356"/>
      <c r="B99" s="187" t="s">
        <v>442</v>
      </c>
      <c r="C99" s="177" t="s">
        <v>443</v>
      </c>
      <c r="D99" s="178" t="s">
        <v>325</v>
      </c>
      <c r="E99" s="48">
        <v>628</v>
      </c>
      <c r="F99" s="49"/>
      <c r="G99" s="55">
        <f t="shared" si="3"/>
        <v>0</v>
      </c>
      <c r="H99" s="184"/>
      <c r="I99" s="60"/>
      <c r="J99" s="60"/>
      <c r="K99" s="59">
        <f t="shared" si="4"/>
        <v>0</v>
      </c>
      <c r="L99" s="59">
        <f t="shared" si="5"/>
        <v>0</v>
      </c>
    </row>
    <row r="100" spans="1:12" x14ac:dyDescent="0.25">
      <c r="A100" s="356"/>
      <c r="B100" s="187" t="s">
        <v>444</v>
      </c>
      <c r="C100" s="177" t="s">
        <v>445</v>
      </c>
      <c r="D100" s="178" t="s">
        <v>325</v>
      </c>
      <c r="E100" s="48">
        <v>760</v>
      </c>
      <c r="F100" s="49"/>
      <c r="G100" s="55">
        <f t="shared" si="3"/>
        <v>0</v>
      </c>
      <c r="H100" s="184"/>
      <c r="I100" s="60"/>
      <c r="J100" s="60"/>
      <c r="K100" s="59">
        <f t="shared" si="4"/>
        <v>0</v>
      </c>
      <c r="L100" s="59">
        <f t="shared" si="5"/>
        <v>0</v>
      </c>
    </row>
    <row r="101" spans="1:12" x14ac:dyDescent="0.25">
      <c r="A101" s="356"/>
      <c r="B101" s="187" t="s">
        <v>446</v>
      </c>
      <c r="C101" s="177" t="s">
        <v>447</v>
      </c>
      <c r="D101" s="178" t="s">
        <v>325</v>
      </c>
      <c r="E101" s="48">
        <v>950</v>
      </c>
      <c r="F101" s="49"/>
      <c r="G101" s="55">
        <f t="shared" si="3"/>
        <v>0</v>
      </c>
      <c r="H101" s="184"/>
      <c r="I101" s="60"/>
      <c r="J101" s="60"/>
      <c r="K101" s="59">
        <f t="shared" si="4"/>
        <v>0</v>
      </c>
      <c r="L101" s="59">
        <f t="shared" si="5"/>
        <v>0</v>
      </c>
    </row>
    <row r="102" spans="1:12" x14ac:dyDescent="0.15">
      <c r="A102" s="356"/>
      <c r="B102" s="189"/>
      <c r="C102" s="177" t="s">
        <v>448</v>
      </c>
      <c r="D102" s="178" t="s">
        <v>325</v>
      </c>
      <c r="E102" s="48">
        <v>879</v>
      </c>
      <c r="F102" s="49"/>
      <c r="G102" s="55">
        <f t="shared" si="3"/>
        <v>0</v>
      </c>
      <c r="H102" s="184"/>
      <c r="I102" s="60"/>
      <c r="J102" s="60"/>
      <c r="K102" s="59">
        <f t="shared" si="4"/>
        <v>0</v>
      </c>
      <c r="L102" s="59">
        <f t="shared" si="5"/>
        <v>0</v>
      </c>
    </row>
    <row r="103" spans="1:12" x14ac:dyDescent="0.25">
      <c r="A103" s="356"/>
      <c r="B103" s="190" t="s">
        <v>449</v>
      </c>
      <c r="C103" s="183" t="s">
        <v>450</v>
      </c>
      <c r="D103" s="178" t="s">
        <v>325</v>
      </c>
      <c r="E103" s="48">
        <v>1520</v>
      </c>
      <c r="F103" s="49"/>
      <c r="G103" s="55">
        <f t="shared" si="3"/>
        <v>0</v>
      </c>
      <c r="H103" s="184"/>
      <c r="I103" s="60"/>
      <c r="J103" s="60"/>
      <c r="K103" s="59">
        <f t="shared" si="4"/>
        <v>0</v>
      </c>
      <c r="L103" s="59">
        <f t="shared" si="5"/>
        <v>0</v>
      </c>
    </row>
    <row r="104" spans="1:12" x14ac:dyDescent="0.25">
      <c r="A104" s="356"/>
      <c r="B104" s="190" t="s">
        <v>451</v>
      </c>
      <c r="C104" s="183" t="s">
        <v>452</v>
      </c>
      <c r="D104" s="178" t="s">
        <v>325</v>
      </c>
      <c r="E104" s="48">
        <v>4750</v>
      </c>
      <c r="F104" s="49"/>
      <c r="G104" s="55">
        <f t="shared" si="3"/>
        <v>0</v>
      </c>
      <c r="H104" s="184"/>
      <c r="I104" s="60"/>
      <c r="J104" s="60"/>
      <c r="K104" s="59">
        <f t="shared" si="4"/>
        <v>0</v>
      </c>
      <c r="L104" s="59">
        <f t="shared" si="5"/>
        <v>0</v>
      </c>
    </row>
    <row r="105" spans="1:12" x14ac:dyDescent="0.25">
      <c r="A105" s="356"/>
      <c r="B105" s="190" t="s">
        <v>453</v>
      </c>
      <c r="C105" s="183" t="s">
        <v>454</v>
      </c>
      <c r="D105" s="178" t="s">
        <v>325</v>
      </c>
      <c r="E105" s="48">
        <v>1900</v>
      </c>
      <c r="F105" s="49"/>
      <c r="G105" s="55">
        <f t="shared" si="3"/>
        <v>0</v>
      </c>
      <c r="H105" s="184"/>
      <c r="I105" s="60"/>
      <c r="J105" s="60"/>
      <c r="K105" s="59">
        <f t="shared" si="4"/>
        <v>0</v>
      </c>
      <c r="L105" s="59">
        <f t="shared" si="5"/>
        <v>0</v>
      </c>
    </row>
    <row r="106" spans="1:12" x14ac:dyDescent="0.25">
      <c r="A106" s="356"/>
      <c r="B106" s="191" t="s">
        <v>455</v>
      </c>
      <c r="C106" s="183" t="s">
        <v>456</v>
      </c>
      <c r="D106" s="178" t="s">
        <v>325</v>
      </c>
      <c r="E106" s="48">
        <v>380</v>
      </c>
      <c r="F106" s="49"/>
      <c r="G106" s="55">
        <f t="shared" si="3"/>
        <v>0</v>
      </c>
      <c r="H106" s="184"/>
      <c r="I106" s="60"/>
      <c r="J106" s="60"/>
      <c r="K106" s="59">
        <f t="shared" si="4"/>
        <v>0</v>
      </c>
      <c r="L106" s="59">
        <f t="shared" si="5"/>
        <v>0</v>
      </c>
    </row>
    <row r="107" spans="1:12" x14ac:dyDescent="0.25">
      <c r="A107" s="356"/>
      <c r="B107" s="191" t="s">
        <v>457</v>
      </c>
      <c r="C107" s="183" t="s">
        <v>458</v>
      </c>
      <c r="D107" s="178" t="s">
        <v>325</v>
      </c>
      <c r="E107" s="48">
        <v>1786</v>
      </c>
      <c r="F107" s="49"/>
      <c r="G107" s="55">
        <f t="shared" si="3"/>
        <v>0</v>
      </c>
      <c r="H107" s="184"/>
      <c r="I107" s="60"/>
      <c r="J107" s="60"/>
      <c r="K107" s="59">
        <f t="shared" si="4"/>
        <v>0</v>
      </c>
      <c r="L107" s="59">
        <f t="shared" si="5"/>
        <v>0</v>
      </c>
    </row>
    <row r="108" spans="1:12" x14ac:dyDescent="0.25">
      <c r="A108" s="356"/>
      <c r="B108" s="190" t="s">
        <v>459</v>
      </c>
      <c r="C108" s="183" t="s">
        <v>460</v>
      </c>
      <c r="D108" s="178" t="s">
        <v>325</v>
      </c>
      <c r="E108" s="48">
        <v>1686</v>
      </c>
      <c r="F108" s="49"/>
      <c r="G108" s="55">
        <f t="shared" si="3"/>
        <v>0</v>
      </c>
      <c r="H108" s="184"/>
      <c r="I108" s="60"/>
      <c r="J108" s="60"/>
      <c r="K108" s="59">
        <f t="shared" si="4"/>
        <v>0</v>
      </c>
      <c r="L108" s="59">
        <f t="shared" si="5"/>
        <v>0</v>
      </c>
    </row>
    <row r="109" spans="1:12" x14ac:dyDescent="0.25">
      <c r="A109" s="356"/>
      <c r="B109" s="191" t="s">
        <v>461</v>
      </c>
      <c r="C109" s="183" t="s">
        <v>462</v>
      </c>
      <c r="D109" s="178" t="s">
        <v>325</v>
      </c>
      <c r="E109" s="48">
        <v>950</v>
      </c>
      <c r="F109" s="49"/>
      <c r="G109" s="55">
        <f t="shared" si="3"/>
        <v>0</v>
      </c>
      <c r="H109" s="184"/>
      <c r="I109" s="60"/>
      <c r="J109" s="60"/>
      <c r="K109" s="59">
        <f t="shared" si="4"/>
        <v>0</v>
      </c>
      <c r="L109" s="59">
        <f t="shared" si="5"/>
        <v>0</v>
      </c>
    </row>
    <row r="110" spans="1:12" x14ac:dyDescent="0.25">
      <c r="A110" s="356"/>
      <c r="B110" s="191" t="s">
        <v>463</v>
      </c>
      <c r="C110" s="183" t="s">
        <v>464</v>
      </c>
      <c r="D110" s="178" t="s">
        <v>325</v>
      </c>
      <c r="E110" s="48">
        <v>4750</v>
      </c>
      <c r="F110" s="49"/>
      <c r="G110" s="55">
        <f t="shared" si="3"/>
        <v>0</v>
      </c>
      <c r="H110" s="184"/>
      <c r="I110" s="60"/>
      <c r="J110" s="60"/>
      <c r="K110" s="59">
        <f t="shared" si="4"/>
        <v>0</v>
      </c>
      <c r="L110" s="59">
        <f t="shared" si="5"/>
        <v>0</v>
      </c>
    </row>
    <row r="111" spans="1:12" x14ac:dyDescent="0.25">
      <c r="A111" s="356"/>
      <c r="B111" s="191" t="s">
        <v>465</v>
      </c>
      <c r="C111" s="183"/>
      <c r="D111" s="178" t="s">
        <v>325</v>
      </c>
      <c r="E111" s="48">
        <v>285</v>
      </c>
      <c r="F111" s="49"/>
      <c r="G111" s="55">
        <f t="shared" si="3"/>
        <v>0</v>
      </c>
      <c r="H111" s="184"/>
      <c r="I111" s="60"/>
      <c r="J111" s="60"/>
      <c r="K111" s="59">
        <f t="shared" si="4"/>
        <v>0</v>
      </c>
      <c r="L111" s="59">
        <f t="shared" si="5"/>
        <v>0</v>
      </c>
    </row>
    <row r="112" spans="1:12" x14ac:dyDescent="0.25">
      <c r="A112" s="356"/>
      <c r="B112" s="357" t="s">
        <v>466</v>
      </c>
      <c r="C112" s="177" t="s">
        <v>467</v>
      </c>
      <c r="D112" s="178" t="s">
        <v>325</v>
      </c>
      <c r="E112" s="48">
        <v>171</v>
      </c>
      <c r="F112" s="49"/>
      <c r="G112" s="55">
        <f t="shared" si="3"/>
        <v>0</v>
      </c>
      <c r="H112" s="184"/>
      <c r="I112" s="60"/>
      <c r="J112" s="60"/>
      <c r="K112" s="59">
        <f t="shared" si="4"/>
        <v>0</v>
      </c>
      <c r="L112" s="59">
        <f t="shared" si="5"/>
        <v>0</v>
      </c>
    </row>
    <row r="113" spans="1:12" x14ac:dyDescent="0.25">
      <c r="A113" s="356"/>
      <c r="B113" s="357"/>
      <c r="C113" s="183" t="s">
        <v>468</v>
      </c>
      <c r="D113" s="178" t="s">
        <v>325</v>
      </c>
      <c r="E113" s="48">
        <v>171</v>
      </c>
      <c r="F113" s="49"/>
      <c r="G113" s="55">
        <f t="shared" si="3"/>
        <v>0</v>
      </c>
      <c r="H113" s="184"/>
      <c r="I113" s="60"/>
      <c r="J113" s="60"/>
      <c r="K113" s="59">
        <f t="shared" si="4"/>
        <v>0</v>
      </c>
      <c r="L113" s="59">
        <f t="shared" si="5"/>
        <v>0</v>
      </c>
    </row>
    <row r="114" spans="1:12" x14ac:dyDescent="0.25">
      <c r="A114" s="356"/>
      <c r="B114" s="357"/>
      <c r="C114" s="183" t="s">
        <v>469</v>
      </c>
      <c r="D114" s="178" t="s">
        <v>325</v>
      </c>
      <c r="E114" s="48">
        <v>228</v>
      </c>
      <c r="F114" s="49"/>
      <c r="G114" s="55">
        <f t="shared" si="3"/>
        <v>0</v>
      </c>
      <c r="H114" s="184"/>
      <c r="I114" s="60"/>
      <c r="J114" s="60"/>
      <c r="K114" s="59">
        <f t="shared" si="4"/>
        <v>0</v>
      </c>
      <c r="L114" s="59">
        <f t="shared" si="5"/>
        <v>0</v>
      </c>
    </row>
    <row r="115" spans="1:12" x14ac:dyDescent="0.25">
      <c r="A115" s="356"/>
      <c r="B115" s="358" t="s">
        <v>470</v>
      </c>
      <c r="C115" s="183" t="s">
        <v>471</v>
      </c>
      <c r="D115" s="178" t="s">
        <v>325</v>
      </c>
      <c r="E115" s="48">
        <v>1931</v>
      </c>
      <c r="F115" s="49"/>
      <c r="G115" s="55">
        <f t="shared" si="3"/>
        <v>0</v>
      </c>
      <c r="H115" s="184"/>
      <c r="I115" s="60"/>
      <c r="J115" s="60"/>
      <c r="K115" s="59">
        <f t="shared" si="4"/>
        <v>0</v>
      </c>
      <c r="L115" s="59">
        <f t="shared" si="5"/>
        <v>0</v>
      </c>
    </row>
    <row r="116" spans="1:12" ht="24" x14ac:dyDescent="0.25">
      <c r="A116" s="356"/>
      <c r="B116" s="357"/>
      <c r="C116" s="183" t="s">
        <v>472</v>
      </c>
      <c r="D116" s="178" t="s">
        <v>325</v>
      </c>
      <c r="E116" s="48">
        <v>1667</v>
      </c>
      <c r="F116" s="49"/>
      <c r="G116" s="55">
        <f t="shared" si="3"/>
        <v>0</v>
      </c>
      <c r="H116" s="184"/>
      <c r="I116" s="60"/>
      <c r="J116" s="60"/>
      <c r="K116" s="59">
        <f t="shared" si="4"/>
        <v>0</v>
      </c>
      <c r="L116" s="59">
        <f t="shared" si="5"/>
        <v>0</v>
      </c>
    </row>
    <row r="117" spans="1:12" x14ac:dyDescent="0.25">
      <c r="A117" s="356"/>
      <c r="B117" s="357"/>
      <c r="C117" s="183" t="s">
        <v>473</v>
      </c>
      <c r="D117" s="178" t="s">
        <v>325</v>
      </c>
      <c r="E117" s="48">
        <v>4750</v>
      </c>
      <c r="F117" s="49"/>
      <c r="G117" s="55">
        <f t="shared" si="3"/>
        <v>0</v>
      </c>
      <c r="H117" s="184"/>
      <c r="I117" s="60"/>
      <c r="J117" s="60"/>
      <c r="K117" s="59">
        <f t="shared" si="4"/>
        <v>0</v>
      </c>
      <c r="L117" s="59">
        <f t="shared" si="5"/>
        <v>0</v>
      </c>
    </row>
    <row r="118" spans="1:12" ht="24" x14ac:dyDescent="0.25">
      <c r="A118" s="356"/>
      <c r="B118" s="357"/>
      <c r="C118" s="183" t="s">
        <v>474</v>
      </c>
      <c r="D118" s="178" t="s">
        <v>325</v>
      </c>
      <c r="E118" s="48">
        <v>2982</v>
      </c>
      <c r="F118" s="49"/>
      <c r="G118" s="55">
        <f t="shared" si="3"/>
        <v>0</v>
      </c>
      <c r="H118" s="184"/>
      <c r="I118" s="60"/>
      <c r="J118" s="60"/>
      <c r="K118" s="59">
        <f t="shared" si="4"/>
        <v>0</v>
      </c>
      <c r="L118" s="59">
        <f t="shared" si="5"/>
        <v>0</v>
      </c>
    </row>
    <row r="119" spans="1:12" x14ac:dyDescent="0.25">
      <c r="A119" s="356"/>
      <c r="B119" s="192" t="s">
        <v>475</v>
      </c>
      <c r="C119" s="183"/>
      <c r="D119" s="178" t="s">
        <v>325</v>
      </c>
      <c r="E119" s="48">
        <v>263</v>
      </c>
      <c r="F119" s="49"/>
      <c r="G119" s="55">
        <f t="shared" si="3"/>
        <v>0</v>
      </c>
      <c r="H119" s="184"/>
      <c r="I119" s="60"/>
      <c r="J119" s="60"/>
      <c r="K119" s="59">
        <f t="shared" si="4"/>
        <v>0</v>
      </c>
      <c r="L119" s="59">
        <f t="shared" si="5"/>
        <v>0</v>
      </c>
    </row>
    <row r="120" spans="1:12" x14ac:dyDescent="0.25">
      <c r="A120" s="356"/>
      <c r="B120" s="192" t="s">
        <v>476</v>
      </c>
      <c r="C120" s="183"/>
      <c r="D120" s="178" t="s">
        <v>325</v>
      </c>
      <c r="E120" s="48">
        <v>266</v>
      </c>
      <c r="F120" s="49"/>
      <c r="G120" s="55">
        <f t="shared" si="3"/>
        <v>0</v>
      </c>
      <c r="H120" s="184"/>
      <c r="I120" s="60"/>
      <c r="J120" s="60"/>
      <c r="K120" s="59">
        <f t="shared" si="4"/>
        <v>0</v>
      </c>
      <c r="L120" s="59">
        <f t="shared" si="5"/>
        <v>0</v>
      </c>
    </row>
    <row r="121" spans="1:12" x14ac:dyDescent="0.25">
      <c r="A121" s="356"/>
      <c r="B121" s="192" t="s">
        <v>477</v>
      </c>
      <c r="C121" s="183"/>
      <c r="D121" s="178" t="s">
        <v>325</v>
      </c>
      <c r="E121" s="48">
        <v>190</v>
      </c>
      <c r="F121" s="49"/>
      <c r="G121" s="55">
        <f t="shared" si="3"/>
        <v>0</v>
      </c>
      <c r="H121" s="184"/>
      <c r="I121" s="60"/>
      <c r="J121" s="60"/>
      <c r="K121" s="59">
        <f t="shared" si="4"/>
        <v>0</v>
      </c>
      <c r="L121" s="59">
        <f t="shared" si="5"/>
        <v>0</v>
      </c>
    </row>
    <row r="122" spans="1:12" x14ac:dyDescent="0.25">
      <c r="A122" s="356"/>
      <c r="B122" s="358" t="s">
        <v>478</v>
      </c>
      <c r="C122" s="183" t="s">
        <v>479</v>
      </c>
      <c r="D122" s="178" t="s">
        <v>325</v>
      </c>
      <c r="E122" s="48">
        <v>3325</v>
      </c>
      <c r="F122" s="49"/>
      <c r="G122" s="55">
        <f t="shared" si="3"/>
        <v>0</v>
      </c>
      <c r="H122" s="184"/>
      <c r="I122" s="60"/>
      <c r="J122" s="60"/>
      <c r="K122" s="59">
        <f t="shared" si="4"/>
        <v>0</v>
      </c>
      <c r="L122" s="59">
        <f t="shared" si="5"/>
        <v>0</v>
      </c>
    </row>
    <row r="123" spans="1:12" x14ac:dyDescent="0.25">
      <c r="A123" s="356"/>
      <c r="B123" s="358"/>
      <c r="C123" s="183" t="s">
        <v>480</v>
      </c>
      <c r="D123" s="178" t="s">
        <v>325</v>
      </c>
      <c r="E123" s="48">
        <v>1235</v>
      </c>
      <c r="F123" s="49"/>
      <c r="G123" s="55">
        <f t="shared" si="3"/>
        <v>0</v>
      </c>
      <c r="H123" s="184"/>
      <c r="I123" s="60"/>
      <c r="J123" s="60"/>
      <c r="K123" s="59">
        <f t="shared" si="4"/>
        <v>0</v>
      </c>
      <c r="L123" s="59">
        <f t="shared" si="5"/>
        <v>0</v>
      </c>
    </row>
    <row r="124" spans="1:12" ht="24" x14ac:dyDescent="0.25">
      <c r="A124" s="356"/>
      <c r="B124" s="358"/>
      <c r="C124" s="183" t="s">
        <v>481</v>
      </c>
      <c r="D124" s="178" t="s">
        <v>325</v>
      </c>
      <c r="E124" s="48">
        <v>4623</v>
      </c>
      <c r="F124" s="49"/>
      <c r="G124" s="55">
        <f t="shared" si="3"/>
        <v>0</v>
      </c>
      <c r="H124" s="184"/>
      <c r="I124" s="60"/>
      <c r="J124" s="60"/>
      <c r="K124" s="59">
        <f t="shared" si="4"/>
        <v>0</v>
      </c>
      <c r="L124" s="59">
        <f t="shared" si="5"/>
        <v>0</v>
      </c>
    </row>
    <row r="125" spans="1:12" x14ac:dyDescent="0.25">
      <c r="A125" s="356"/>
      <c r="B125" s="359" t="s">
        <v>482</v>
      </c>
      <c r="C125" s="183" t="s">
        <v>483</v>
      </c>
      <c r="D125" s="178" t="s">
        <v>325</v>
      </c>
      <c r="E125" s="48">
        <v>5700</v>
      </c>
      <c r="F125" s="49"/>
      <c r="G125" s="55">
        <f t="shared" si="3"/>
        <v>0</v>
      </c>
      <c r="H125" s="184"/>
      <c r="I125" s="60"/>
      <c r="J125" s="60"/>
      <c r="K125" s="59">
        <f t="shared" si="4"/>
        <v>0</v>
      </c>
      <c r="L125" s="59">
        <f t="shared" si="5"/>
        <v>0</v>
      </c>
    </row>
    <row r="126" spans="1:12" x14ac:dyDescent="0.25">
      <c r="A126" s="356"/>
      <c r="B126" s="360"/>
      <c r="C126" s="183" t="s">
        <v>484</v>
      </c>
      <c r="D126" s="178" t="s">
        <v>325</v>
      </c>
      <c r="E126" s="48">
        <v>4750</v>
      </c>
      <c r="F126" s="49"/>
      <c r="G126" s="55">
        <f t="shared" si="3"/>
        <v>0</v>
      </c>
      <c r="H126" s="184"/>
      <c r="I126" s="60"/>
      <c r="J126" s="60"/>
      <c r="K126" s="59">
        <f t="shared" si="4"/>
        <v>0</v>
      </c>
      <c r="L126" s="59">
        <f t="shared" si="5"/>
        <v>0</v>
      </c>
    </row>
    <row r="127" spans="1:12" x14ac:dyDescent="0.25">
      <c r="A127" s="356"/>
      <c r="B127" s="192" t="s">
        <v>485</v>
      </c>
      <c r="C127" s="183" t="s">
        <v>486</v>
      </c>
      <c r="D127" s="178" t="s">
        <v>325</v>
      </c>
      <c r="E127" s="48">
        <v>2850</v>
      </c>
      <c r="F127" s="49"/>
      <c r="G127" s="55">
        <f t="shared" si="3"/>
        <v>0</v>
      </c>
      <c r="H127" s="184"/>
      <c r="I127" s="60"/>
      <c r="J127" s="60"/>
      <c r="K127" s="59">
        <f t="shared" si="4"/>
        <v>0</v>
      </c>
      <c r="L127" s="59">
        <f t="shared" si="5"/>
        <v>0</v>
      </c>
    </row>
    <row r="128" spans="1:12" x14ac:dyDescent="0.25">
      <c r="A128" s="356"/>
      <c r="B128" s="191" t="s">
        <v>487</v>
      </c>
      <c r="C128" s="183"/>
      <c r="D128" s="178" t="s">
        <v>325</v>
      </c>
      <c r="E128" s="48">
        <v>8221</v>
      </c>
      <c r="F128" s="49"/>
      <c r="G128" s="55">
        <f t="shared" si="3"/>
        <v>0</v>
      </c>
      <c r="H128" s="184"/>
      <c r="I128" s="60"/>
      <c r="J128" s="60"/>
      <c r="K128" s="59">
        <f t="shared" si="4"/>
        <v>0</v>
      </c>
      <c r="L128" s="59">
        <f t="shared" si="5"/>
        <v>0</v>
      </c>
    </row>
    <row r="129" spans="1:12" x14ac:dyDescent="0.25">
      <c r="A129" s="356"/>
      <c r="B129" s="191" t="s">
        <v>488</v>
      </c>
      <c r="C129" s="183"/>
      <c r="D129" s="178" t="s">
        <v>325</v>
      </c>
      <c r="E129" s="48">
        <v>35874</v>
      </c>
      <c r="F129" s="49"/>
      <c r="G129" s="55">
        <f t="shared" si="3"/>
        <v>0</v>
      </c>
      <c r="H129" s="184"/>
      <c r="I129" s="60"/>
      <c r="J129" s="60"/>
      <c r="K129" s="59">
        <f t="shared" si="4"/>
        <v>0</v>
      </c>
      <c r="L129" s="59">
        <f t="shared" si="5"/>
        <v>0</v>
      </c>
    </row>
    <row r="130" spans="1:12" x14ac:dyDescent="0.25">
      <c r="A130" s="356"/>
      <c r="B130" s="191" t="s">
        <v>489</v>
      </c>
      <c r="C130" s="183"/>
      <c r="D130" s="178" t="s">
        <v>325</v>
      </c>
      <c r="E130" s="48">
        <v>82583</v>
      </c>
      <c r="F130" s="49"/>
      <c r="G130" s="55">
        <f t="shared" si="3"/>
        <v>0</v>
      </c>
      <c r="H130" s="184"/>
      <c r="I130" s="60"/>
      <c r="J130" s="60"/>
      <c r="K130" s="59">
        <f t="shared" si="4"/>
        <v>0</v>
      </c>
      <c r="L130" s="59">
        <f t="shared" si="5"/>
        <v>0</v>
      </c>
    </row>
    <row r="131" spans="1:12" ht="24" x14ac:dyDescent="0.25">
      <c r="A131" s="349" t="s">
        <v>490</v>
      </c>
      <c r="B131" s="176" t="s">
        <v>491</v>
      </c>
      <c r="C131" s="177" t="s">
        <v>492</v>
      </c>
      <c r="D131" s="178" t="s">
        <v>325</v>
      </c>
      <c r="E131" s="48">
        <v>3800</v>
      </c>
      <c r="F131" s="49"/>
      <c r="G131" s="55">
        <f t="shared" si="3"/>
        <v>0</v>
      </c>
      <c r="H131" s="184"/>
      <c r="I131" s="60"/>
      <c r="J131" s="60"/>
      <c r="K131" s="59">
        <f t="shared" si="4"/>
        <v>0</v>
      </c>
      <c r="L131" s="59">
        <f t="shared" si="5"/>
        <v>0</v>
      </c>
    </row>
    <row r="132" spans="1:12" x14ac:dyDescent="0.25">
      <c r="A132" s="349"/>
      <c r="B132" s="176" t="s">
        <v>493</v>
      </c>
      <c r="C132" s="177"/>
      <c r="D132" s="178" t="s">
        <v>325</v>
      </c>
      <c r="E132" s="48">
        <v>1836</v>
      </c>
      <c r="F132" s="49"/>
      <c r="G132" s="55">
        <f t="shared" si="3"/>
        <v>0</v>
      </c>
      <c r="H132" s="184"/>
      <c r="I132" s="60"/>
      <c r="J132" s="60"/>
      <c r="K132" s="59">
        <f t="shared" si="4"/>
        <v>0</v>
      </c>
      <c r="L132" s="59">
        <f t="shared" si="5"/>
        <v>0</v>
      </c>
    </row>
    <row r="133" spans="1:12" x14ac:dyDescent="0.25">
      <c r="A133" s="355" t="s">
        <v>494</v>
      </c>
      <c r="B133" s="176" t="s">
        <v>495</v>
      </c>
      <c r="C133" s="177" t="s">
        <v>496</v>
      </c>
      <c r="D133" s="178" t="s">
        <v>325</v>
      </c>
      <c r="E133" s="48">
        <v>760</v>
      </c>
      <c r="F133" s="49"/>
      <c r="G133" s="55">
        <f t="shared" si="3"/>
        <v>0</v>
      </c>
      <c r="H133" s="184"/>
      <c r="I133" s="60"/>
      <c r="J133" s="60"/>
      <c r="K133" s="59">
        <f t="shared" si="4"/>
        <v>0</v>
      </c>
      <c r="L133" s="59">
        <f t="shared" si="5"/>
        <v>0</v>
      </c>
    </row>
    <row r="134" spans="1:12" x14ac:dyDescent="0.25">
      <c r="A134" s="355"/>
      <c r="B134" s="176" t="s">
        <v>497</v>
      </c>
      <c r="C134" s="177"/>
      <c r="D134" s="178" t="s">
        <v>325</v>
      </c>
      <c r="E134" s="48">
        <v>570</v>
      </c>
      <c r="F134" s="49"/>
      <c r="G134" s="55">
        <f t="shared" si="3"/>
        <v>0</v>
      </c>
      <c r="H134" s="184"/>
      <c r="I134" s="60"/>
      <c r="J134" s="60"/>
      <c r="K134" s="59">
        <f t="shared" si="4"/>
        <v>0</v>
      </c>
      <c r="L134" s="59">
        <f t="shared" si="5"/>
        <v>0</v>
      </c>
    </row>
    <row r="135" spans="1:12" x14ac:dyDescent="0.25">
      <c r="A135" s="355"/>
      <c r="B135" s="176" t="s">
        <v>498</v>
      </c>
      <c r="C135" s="177"/>
      <c r="D135" s="178" t="s">
        <v>325</v>
      </c>
      <c r="E135" s="48">
        <v>440.38</v>
      </c>
      <c r="F135" s="49"/>
      <c r="G135" s="55">
        <f t="shared" ref="G135:G198" si="6">E135*F135</f>
        <v>0</v>
      </c>
      <c r="H135" s="184"/>
      <c r="I135" s="60"/>
      <c r="J135" s="60"/>
      <c r="K135" s="59">
        <f t="shared" ref="K135:K198" si="7">G135*I135</f>
        <v>0</v>
      </c>
      <c r="L135" s="59">
        <f t="shared" ref="L135:L198" si="8">J135*G135</f>
        <v>0</v>
      </c>
    </row>
    <row r="136" spans="1:12" x14ac:dyDescent="0.25">
      <c r="A136" s="355"/>
      <c r="B136" s="176" t="s">
        <v>499</v>
      </c>
      <c r="C136" s="177"/>
      <c r="D136" s="178" t="s">
        <v>325</v>
      </c>
      <c r="E136" s="48">
        <v>180</v>
      </c>
      <c r="F136" s="49"/>
      <c r="G136" s="55">
        <f t="shared" si="6"/>
        <v>0</v>
      </c>
      <c r="H136" s="184"/>
      <c r="I136" s="60"/>
      <c r="J136" s="60"/>
      <c r="K136" s="59">
        <f t="shared" si="7"/>
        <v>0</v>
      </c>
      <c r="L136" s="59">
        <f t="shared" si="8"/>
        <v>0</v>
      </c>
    </row>
    <row r="137" spans="1:12" ht="15.6" x14ac:dyDescent="0.25">
      <c r="A137" s="154" t="s">
        <v>500</v>
      </c>
      <c r="B137" s="62"/>
      <c r="C137" s="62"/>
      <c r="D137" s="62"/>
      <c r="E137" s="62"/>
      <c r="F137" s="62"/>
      <c r="G137" s="63"/>
      <c r="H137" s="184"/>
      <c r="I137" s="60"/>
      <c r="J137" s="60"/>
      <c r="K137" s="59">
        <f t="shared" si="7"/>
        <v>0</v>
      </c>
      <c r="L137" s="59">
        <f t="shared" si="8"/>
        <v>0</v>
      </c>
    </row>
    <row r="138" spans="1:12" x14ac:dyDescent="0.25">
      <c r="A138" s="349" t="s">
        <v>501</v>
      </c>
      <c r="B138" s="176" t="s">
        <v>502</v>
      </c>
      <c r="C138" s="193" t="s">
        <v>503</v>
      </c>
      <c r="D138" s="178" t="s">
        <v>325</v>
      </c>
      <c r="E138" s="48">
        <v>1425</v>
      </c>
      <c r="F138" s="49"/>
      <c r="G138" s="55">
        <f t="shared" si="6"/>
        <v>0</v>
      </c>
      <c r="H138" s="184"/>
      <c r="I138" s="60"/>
      <c r="J138" s="60"/>
      <c r="K138" s="59">
        <f t="shared" si="7"/>
        <v>0</v>
      </c>
      <c r="L138" s="59">
        <f t="shared" si="8"/>
        <v>0</v>
      </c>
    </row>
    <row r="139" spans="1:12" x14ac:dyDescent="0.25">
      <c r="A139" s="349"/>
      <c r="B139" s="348" t="s">
        <v>504</v>
      </c>
      <c r="C139" s="193" t="s">
        <v>505</v>
      </c>
      <c r="D139" s="178" t="s">
        <v>325</v>
      </c>
      <c r="E139" s="48">
        <v>880</v>
      </c>
      <c r="F139" s="49"/>
      <c r="G139" s="55">
        <f t="shared" si="6"/>
        <v>0</v>
      </c>
      <c r="H139" s="184"/>
      <c r="I139" s="60"/>
      <c r="J139" s="60"/>
      <c r="K139" s="59">
        <f t="shared" si="7"/>
        <v>0</v>
      </c>
      <c r="L139" s="59">
        <f t="shared" si="8"/>
        <v>0</v>
      </c>
    </row>
    <row r="140" spans="1:12" x14ac:dyDescent="0.25">
      <c r="A140" s="349"/>
      <c r="B140" s="348"/>
      <c r="C140" s="193" t="s">
        <v>506</v>
      </c>
      <c r="D140" s="178" t="s">
        <v>325</v>
      </c>
      <c r="E140" s="48">
        <v>760</v>
      </c>
      <c r="F140" s="49"/>
      <c r="G140" s="55">
        <f t="shared" si="6"/>
        <v>0</v>
      </c>
      <c r="H140" s="184"/>
      <c r="I140" s="60"/>
      <c r="J140" s="60"/>
      <c r="K140" s="59">
        <f t="shared" si="7"/>
        <v>0</v>
      </c>
      <c r="L140" s="59">
        <f t="shared" si="8"/>
        <v>0</v>
      </c>
    </row>
    <row r="141" spans="1:12" x14ac:dyDescent="0.25">
      <c r="A141" s="349"/>
      <c r="B141" s="348"/>
      <c r="C141" s="193" t="s">
        <v>507</v>
      </c>
      <c r="D141" s="178" t="s">
        <v>325</v>
      </c>
      <c r="E141" s="48">
        <v>570</v>
      </c>
      <c r="F141" s="49"/>
      <c r="G141" s="55">
        <f t="shared" si="6"/>
        <v>0</v>
      </c>
      <c r="H141" s="184"/>
      <c r="I141" s="60"/>
      <c r="J141" s="60"/>
      <c r="K141" s="59">
        <f t="shared" si="7"/>
        <v>0</v>
      </c>
      <c r="L141" s="59">
        <f t="shared" si="8"/>
        <v>0</v>
      </c>
    </row>
    <row r="142" spans="1:12" x14ac:dyDescent="0.25">
      <c r="A142" s="349"/>
      <c r="B142" s="348"/>
      <c r="C142" s="193" t="s">
        <v>508</v>
      </c>
      <c r="D142" s="178" t="s">
        <v>325</v>
      </c>
      <c r="E142" s="48">
        <v>1969</v>
      </c>
      <c r="F142" s="49"/>
      <c r="G142" s="55">
        <f t="shared" si="6"/>
        <v>0</v>
      </c>
      <c r="H142" s="184"/>
      <c r="I142" s="60"/>
      <c r="J142" s="60"/>
      <c r="K142" s="59">
        <f t="shared" si="7"/>
        <v>0</v>
      </c>
      <c r="L142" s="59">
        <f t="shared" si="8"/>
        <v>0</v>
      </c>
    </row>
    <row r="143" spans="1:12" x14ac:dyDescent="0.25">
      <c r="A143" s="349"/>
      <c r="B143" s="348"/>
      <c r="C143" s="193" t="s">
        <v>509</v>
      </c>
      <c r="D143" s="178" t="s">
        <v>325</v>
      </c>
      <c r="E143" s="48">
        <v>1140</v>
      </c>
      <c r="F143" s="49"/>
      <c r="G143" s="55">
        <f t="shared" si="6"/>
        <v>0</v>
      </c>
      <c r="H143" s="184"/>
      <c r="I143" s="60"/>
      <c r="J143" s="60"/>
      <c r="K143" s="59">
        <f t="shared" si="7"/>
        <v>0</v>
      </c>
      <c r="L143" s="59">
        <f t="shared" si="8"/>
        <v>0</v>
      </c>
    </row>
    <row r="144" spans="1:12" x14ac:dyDescent="0.25">
      <c r="A144" s="349"/>
      <c r="B144" s="348"/>
      <c r="C144" s="193" t="s">
        <v>510</v>
      </c>
      <c r="D144" s="178" t="s">
        <v>325</v>
      </c>
      <c r="E144" s="48">
        <v>1140</v>
      </c>
      <c r="F144" s="49"/>
      <c r="G144" s="55">
        <f t="shared" si="6"/>
        <v>0</v>
      </c>
      <c r="H144" s="184"/>
      <c r="I144" s="60"/>
      <c r="J144" s="60"/>
      <c r="K144" s="59">
        <f t="shared" si="7"/>
        <v>0</v>
      </c>
      <c r="L144" s="59">
        <f t="shared" si="8"/>
        <v>0</v>
      </c>
    </row>
    <row r="145" spans="1:12" x14ac:dyDescent="0.25">
      <c r="A145" s="349"/>
      <c r="B145" s="348"/>
      <c r="C145" s="193" t="s">
        <v>511</v>
      </c>
      <c r="D145" s="178" t="s">
        <v>325</v>
      </c>
      <c r="E145" s="48">
        <v>706</v>
      </c>
      <c r="F145" s="49"/>
      <c r="G145" s="55">
        <f t="shared" si="6"/>
        <v>0</v>
      </c>
      <c r="H145" s="184"/>
      <c r="I145" s="60"/>
      <c r="J145" s="60"/>
      <c r="K145" s="59">
        <f t="shared" si="7"/>
        <v>0</v>
      </c>
      <c r="L145" s="59">
        <f t="shared" si="8"/>
        <v>0</v>
      </c>
    </row>
    <row r="146" spans="1:12" x14ac:dyDescent="0.25">
      <c r="A146" s="349"/>
      <c r="B146" s="348"/>
      <c r="C146" s="193" t="s">
        <v>512</v>
      </c>
      <c r="D146" s="178" t="s">
        <v>325</v>
      </c>
      <c r="E146" s="48">
        <v>711</v>
      </c>
      <c r="F146" s="49"/>
      <c r="G146" s="55">
        <f t="shared" si="6"/>
        <v>0</v>
      </c>
      <c r="H146" s="184"/>
      <c r="I146" s="60"/>
      <c r="J146" s="60"/>
      <c r="K146" s="59">
        <f t="shared" si="7"/>
        <v>0</v>
      </c>
      <c r="L146" s="59">
        <f t="shared" si="8"/>
        <v>0</v>
      </c>
    </row>
    <row r="147" spans="1:12" x14ac:dyDescent="0.25">
      <c r="A147" s="349"/>
      <c r="B147" s="348"/>
      <c r="C147" s="194" t="s">
        <v>513</v>
      </c>
      <c r="D147" s="178" t="s">
        <v>325</v>
      </c>
      <c r="E147" s="48">
        <v>950</v>
      </c>
      <c r="F147" s="49"/>
      <c r="G147" s="55">
        <f t="shared" si="6"/>
        <v>0</v>
      </c>
      <c r="H147" s="184"/>
      <c r="I147" s="60"/>
      <c r="J147" s="60"/>
      <c r="K147" s="59">
        <f t="shared" si="7"/>
        <v>0</v>
      </c>
      <c r="L147" s="59">
        <f t="shared" si="8"/>
        <v>0</v>
      </c>
    </row>
    <row r="148" spans="1:12" x14ac:dyDescent="0.25">
      <c r="A148" s="349"/>
      <c r="B148" s="348"/>
      <c r="C148" s="194" t="s">
        <v>514</v>
      </c>
      <c r="D148" s="178" t="s">
        <v>325</v>
      </c>
      <c r="E148" s="48">
        <v>950</v>
      </c>
      <c r="F148" s="49"/>
      <c r="G148" s="55">
        <f t="shared" si="6"/>
        <v>0</v>
      </c>
      <c r="H148" s="184"/>
      <c r="I148" s="60"/>
      <c r="J148" s="60"/>
      <c r="K148" s="59">
        <f t="shared" si="7"/>
        <v>0</v>
      </c>
      <c r="L148" s="59">
        <f t="shared" si="8"/>
        <v>0</v>
      </c>
    </row>
    <row r="149" spans="1:12" x14ac:dyDescent="0.25">
      <c r="A149" s="349"/>
      <c r="B149" s="348"/>
      <c r="C149" s="195" t="s">
        <v>515</v>
      </c>
      <c r="D149" s="178" t="s">
        <v>325</v>
      </c>
      <c r="E149" s="48">
        <v>1140</v>
      </c>
      <c r="F149" s="49"/>
      <c r="G149" s="55">
        <f t="shared" si="6"/>
        <v>0</v>
      </c>
      <c r="H149" s="184"/>
      <c r="I149" s="60"/>
      <c r="J149" s="60"/>
      <c r="K149" s="59">
        <f t="shared" si="7"/>
        <v>0</v>
      </c>
      <c r="L149" s="59">
        <f t="shared" si="8"/>
        <v>0</v>
      </c>
    </row>
    <row r="150" spans="1:12" x14ac:dyDescent="0.25">
      <c r="A150" s="349"/>
      <c r="B150" s="348"/>
      <c r="C150" s="193" t="s">
        <v>516</v>
      </c>
      <c r="D150" s="178" t="s">
        <v>325</v>
      </c>
      <c r="E150" s="48">
        <v>1007</v>
      </c>
      <c r="F150" s="49"/>
      <c r="G150" s="55">
        <f t="shared" si="6"/>
        <v>0</v>
      </c>
      <c r="H150" s="184"/>
      <c r="I150" s="60"/>
      <c r="J150" s="60"/>
      <c r="K150" s="59">
        <f t="shared" si="7"/>
        <v>0</v>
      </c>
      <c r="L150" s="59">
        <f t="shared" si="8"/>
        <v>0</v>
      </c>
    </row>
    <row r="151" spans="1:12" x14ac:dyDescent="0.25">
      <c r="A151" s="349"/>
      <c r="B151" s="348" t="s">
        <v>517</v>
      </c>
      <c r="C151" s="193" t="s">
        <v>518</v>
      </c>
      <c r="D151" s="178" t="s">
        <v>325</v>
      </c>
      <c r="E151" s="48">
        <v>1425</v>
      </c>
      <c r="F151" s="49"/>
      <c r="G151" s="55">
        <f t="shared" si="6"/>
        <v>0</v>
      </c>
      <c r="H151" s="184"/>
      <c r="I151" s="60"/>
      <c r="J151" s="60"/>
      <c r="K151" s="59">
        <f t="shared" si="7"/>
        <v>0</v>
      </c>
      <c r="L151" s="59">
        <f t="shared" si="8"/>
        <v>0</v>
      </c>
    </row>
    <row r="152" spans="1:12" x14ac:dyDescent="0.25">
      <c r="A152" s="349"/>
      <c r="B152" s="348"/>
      <c r="C152" s="193" t="s">
        <v>519</v>
      </c>
      <c r="D152" s="178" t="s">
        <v>325</v>
      </c>
      <c r="E152" s="48">
        <v>1426</v>
      </c>
      <c r="F152" s="49"/>
      <c r="G152" s="55">
        <f t="shared" si="6"/>
        <v>0</v>
      </c>
      <c r="H152" s="184"/>
      <c r="I152" s="60"/>
      <c r="J152" s="60"/>
      <c r="K152" s="59">
        <f t="shared" si="7"/>
        <v>0</v>
      </c>
      <c r="L152" s="59">
        <f t="shared" si="8"/>
        <v>0</v>
      </c>
    </row>
    <row r="153" spans="1:12" x14ac:dyDescent="0.25">
      <c r="A153" s="349"/>
      <c r="B153" s="348"/>
      <c r="C153" s="193" t="s">
        <v>520</v>
      </c>
      <c r="D153" s="178" t="s">
        <v>325</v>
      </c>
      <c r="E153" s="48">
        <v>1427</v>
      </c>
      <c r="F153" s="49"/>
      <c r="G153" s="55">
        <f t="shared" si="6"/>
        <v>0</v>
      </c>
      <c r="H153" s="184"/>
      <c r="I153" s="60"/>
      <c r="J153" s="60"/>
      <c r="K153" s="59">
        <f t="shared" si="7"/>
        <v>0</v>
      </c>
      <c r="L153" s="59">
        <f t="shared" si="8"/>
        <v>0</v>
      </c>
    </row>
    <row r="154" spans="1:12" x14ac:dyDescent="0.25">
      <c r="A154" s="349"/>
      <c r="B154" s="348" t="s">
        <v>521</v>
      </c>
      <c r="C154" s="193" t="s">
        <v>522</v>
      </c>
      <c r="D154" s="178" t="s">
        <v>325</v>
      </c>
      <c r="E154" s="48">
        <v>1428</v>
      </c>
      <c r="F154" s="49"/>
      <c r="G154" s="55">
        <f t="shared" si="6"/>
        <v>0</v>
      </c>
      <c r="H154" s="184"/>
      <c r="I154" s="60"/>
      <c r="J154" s="60"/>
      <c r="K154" s="59">
        <f t="shared" si="7"/>
        <v>0</v>
      </c>
      <c r="L154" s="59">
        <f t="shared" si="8"/>
        <v>0</v>
      </c>
    </row>
    <row r="155" spans="1:12" x14ac:dyDescent="0.25">
      <c r="A155" s="349"/>
      <c r="B155" s="348"/>
      <c r="C155" s="193" t="s">
        <v>523</v>
      </c>
      <c r="D155" s="178" t="s">
        <v>325</v>
      </c>
      <c r="E155" s="48">
        <v>1429</v>
      </c>
      <c r="F155" s="49"/>
      <c r="G155" s="55">
        <f t="shared" si="6"/>
        <v>0</v>
      </c>
      <c r="H155" s="184"/>
      <c r="I155" s="60"/>
      <c r="J155" s="60"/>
      <c r="K155" s="59">
        <f t="shared" si="7"/>
        <v>0</v>
      </c>
      <c r="L155" s="59">
        <f t="shared" si="8"/>
        <v>0</v>
      </c>
    </row>
    <row r="156" spans="1:12" x14ac:dyDescent="0.25">
      <c r="A156" s="349"/>
      <c r="B156" s="348"/>
      <c r="C156" s="194" t="s">
        <v>524</v>
      </c>
      <c r="D156" s="178" t="s">
        <v>325</v>
      </c>
      <c r="E156" s="48">
        <v>1430</v>
      </c>
      <c r="F156" s="49"/>
      <c r="G156" s="55">
        <f t="shared" si="6"/>
        <v>0</v>
      </c>
      <c r="H156" s="184"/>
      <c r="I156" s="60"/>
      <c r="J156" s="60"/>
      <c r="K156" s="59">
        <f t="shared" si="7"/>
        <v>0</v>
      </c>
      <c r="L156" s="59">
        <f t="shared" si="8"/>
        <v>0</v>
      </c>
    </row>
    <row r="157" spans="1:12" x14ac:dyDescent="0.25">
      <c r="A157" s="349"/>
      <c r="B157" s="348"/>
      <c r="C157" s="194" t="s">
        <v>525</v>
      </c>
      <c r="D157" s="178" t="s">
        <v>325</v>
      </c>
      <c r="E157" s="48">
        <v>1140</v>
      </c>
      <c r="F157" s="49"/>
      <c r="G157" s="55">
        <f t="shared" si="6"/>
        <v>0</v>
      </c>
      <c r="H157" s="184"/>
      <c r="I157" s="60"/>
      <c r="J157" s="60"/>
      <c r="K157" s="59">
        <f t="shared" si="7"/>
        <v>0</v>
      </c>
      <c r="L157" s="59">
        <f t="shared" si="8"/>
        <v>0</v>
      </c>
    </row>
    <row r="158" spans="1:12" x14ac:dyDescent="0.25">
      <c r="A158" s="349"/>
      <c r="B158" s="176" t="s">
        <v>526</v>
      </c>
      <c r="C158" s="176" t="s">
        <v>527</v>
      </c>
      <c r="D158" s="178" t="s">
        <v>325</v>
      </c>
      <c r="E158" s="48">
        <v>1140</v>
      </c>
      <c r="F158" s="49"/>
      <c r="G158" s="55">
        <f t="shared" si="6"/>
        <v>0</v>
      </c>
      <c r="H158" s="184"/>
      <c r="I158" s="60"/>
      <c r="J158" s="60"/>
      <c r="K158" s="59">
        <f t="shared" si="7"/>
        <v>0</v>
      </c>
      <c r="L158" s="59">
        <f t="shared" si="8"/>
        <v>0</v>
      </c>
    </row>
    <row r="159" spans="1:12" x14ac:dyDescent="0.25">
      <c r="A159" s="349"/>
      <c r="B159" s="348" t="s">
        <v>528</v>
      </c>
      <c r="C159" s="176" t="s">
        <v>529</v>
      </c>
      <c r="D159" s="178" t="s">
        <v>325</v>
      </c>
      <c r="E159" s="48">
        <v>950</v>
      </c>
      <c r="F159" s="49"/>
      <c r="G159" s="55">
        <f t="shared" si="6"/>
        <v>0</v>
      </c>
      <c r="H159" s="184"/>
      <c r="I159" s="60"/>
      <c r="J159" s="60"/>
      <c r="K159" s="59">
        <f t="shared" si="7"/>
        <v>0</v>
      </c>
      <c r="L159" s="59">
        <f t="shared" si="8"/>
        <v>0</v>
      </c>
    </row>
    <row r="160" spans="1:12" x14ac:dyDescent="0.25">
      <c r="A160" s="349"/>
      <c r="B160" s="348"/>
      <c r="C160" s="176" t="s">
        <v>530</v>
      </c>
      <c r="D160" s="178" t="s">
        <v>325</v>
      </c>
      <c r="E160" s="48">
        <v>950</v>
      </c>
      <c r="F160" s="49"/>
      <c r="G160" s="55">
        <f t="shared" si="6"/>
        <v>0</v>
      </c>
      <c r="H160" s="184"/>
      <c r="I160" s="60"/>
      <c r="J160" s="60"/>
      <c r="K160" s="59">
        <f t="shared" si="7"/>
        <v>0</v>
      </c>
      <c r="L160" s="59">
        <f t="shared" si="8"/>
        <v>0</v>
      </c>
    </row>
    <row r="161" spans="1:12" x14ac:dyDescent="0.25">
      <c r="A161" s="349"/>
      <c r="B161" s="176" t="s">
        <v>531</v>
      </c>
      <c r="C161" s="193" t="s">
        <v>532</v>
      </c>
      <c r="D161" s="178" t="s">
        <v>325</v>
      </c>
      <c r="E161" s="48">
        <v>950</v>
      </c>
      <c r="F161" s="49"/>
      <c r="G161" s="55">
        <f t="shared" si="6"/>
        <v>0</v>
      </c>
      <c r="H161" s="184"/>
      <c r="I161" s="60"/>
      <c r="J161" s="60"/>
      <c r="K161" s="59">
        <f t="shared" si="7"/>
        <v>0</v>
      </c>
      <c r="L161" s="59">
        <f t="shared" si="8"/>
        <v>0</v>
      </c>
    </row>
    <row r="162" spans="1:12" x14ac:dyDescent="0.25">
      <c r="A162" s="349"/>
      <c r="B162" s="196" t="s">
        <v>533</v>
      </c>
      <c r="C162" s="194" t="s">
        <v>534</v>
      </c>
      <c r="D162" s="178" t="s">
        <v>325</v>
      </c>
      <c r="E162" s="48">
        <v>1140</v>
      </c>
      <c r="F162" s="49"/>
      <c r="G162" s="55">
        <f t="shared" si="6"/>
        <v>0</v>
      </c>
      <c r="H162" s="184"/>
      <c r="I162" s="60"/>
      <c r="J162" s="60"/>
      <c r="K162" s="59">
        <f t="shared" si="7"/>
        <v>0</v>
      </c>
      <c r="L162" s="59">
        <f t="shared" si="8"/>
        <v>0</v>
      </c>
    </row>
    <row r="163" spans="1:12" x14ac:dyDescent="0.25">
      <c r="A163" s="349"/>
      <c r="B163" s="352" t="s">
        <v>535</v>
      </c>
      <c r="C163" s="194" t="s">
        <v>536</v>
      </c>
      <c r="D163" s="178" t="s">
        <v>325</v>
      </c>
      <c r="E163" s="48">
        <v>843</v>
      </c>
      <c r="F163" s="49"/>
      <c r="G163" s="55">
        <f t="shared" si="6"/>
        <v>0</v>
      </c>
      <c r="H163" s="184"/>
      <c r="I163" s="60"/>
      <c r="J163" s="60"/>
      <c r="K163" s="59">
        <f t="shared" si="7"/>
        <v>0</v>
      </c>
      <c r="L163" s="59">
        <f t="shared" si="8"/>
        <v>0</v>
      </c>
    </row>
    <row r="164" spans="1:12" x14ac:dyDescent="0.25">
      <c r="A164" s="349"/>
      <c r="B164" s="352"/>
      <c r="C164" s="195" t="s">
        <v>537</v>
      </c>
      <c r="D164" s="178" t="s">
        <v>325</v>
      </c>
      <c r="E164" s="48">
        <v>1425</v>
      </c>
      <c r="F164" s="49"/>
      <c r="G164" s="55">
        <f t="shared" si="6"/>
        <v>0</v>
      </c>
      <c r="H164" s="184"/>
      <c r="I164" s="60"/>
      <c r="J164" s="60"/>
      <c r="K164" s="59">
        <f t="shared" si="7"/>
        <v>0</v>
      </c>
      <c r="L164" s="59">
        <f t="shared" si="8"/>
        <v>0</v>
      </c>
    </row>
    <row r="165" spans="1:12" x14ac:dyDescent="0.25">
      <c r="A165" s="349"/>
      <c r="B165" s="176" t="s">
        <v>538</v>
      </c>
      <c r="C165" s="195" t="s">
        <v>539</v>
      </c>
      <c r="D165" s="178" t="s">
        <v>325</v>
      </c>
      <c r="E165" s="48">
        <v>1425</v>
      </c>
      <c r="F165" s="49"/>
      <c r="G165" s="55">
        <f t="shared" si="6"/>
        <v>0</v>
      </c>
      <c r="H165" s="184"/>
      <c r="I165" s="60"/>
      <c r="J165" s="60"/>
      <c r="K165" s="59">
        <f t="shared" si="7"/>
        <v>0</v>
      </c>
      <c r="L165" s="59">
        <f t="shared" si="8"/>
        <v>0</v>
      </c>
    </row>
    <row r="166" spans="1:12" x14ac:dyDescent="0.25">
      <c r="A166" s="349"/>
      <c r="B166" s="176" t="s">
        <v>540</v>
      </c>
      <c r="C166" s="193" t="s">
        <v>541</v>
      </c>
      <c r="D166" s="178" t="s">
        <v>325</v>
      </c>
      <c r="E166" s="48">
        <v>1425</v>
      </c>
      <c r="F166" s="49"/>
      <c r="G166" s="55">
        <f t="shared" si="6"/>
        <v>0</v>
      </c>
      <c r="H166" s="184"/>
      <c r="I166" s="60"/>
      <c r="J166" s="60"/>
      <c r="K166" s="59">
        <f t="shared" si="7"/>
        <v>0</v>
      </c>
      <c r="L166" s="59">
        <f t="shared" si="8"/>
        <v>0</v>
      </c>
    </row>
    <row r="167" spans="1:12" x14ac:dyDescent="0.25">
      <c r="A167" s="349"/>
      <c r="B167" s="176" t="s">
        <v>542</v>
      </c>
      <c r="C167" s="195" t="s">
        <v>543</v>
      </c>
      <c r="D167" s="178" t="s">
        <v>325</v>
      </c>
      <c r="E167" s="48">
        <v>669</v>
      </c>
      <c r="F167" s="49"/>
      <c r="G167" s="55">
        <f t="shared" si="6"/>
        <v>0</v>
      </c>
      <c r="H167" s="184"/>
      <c r="I167" s="60"/>
      <c r="J167" s="60"/>
      <c r="K167" s="59">
        <f t="shared" si="7"/>
        <v>0</v>
      </c>
      <c r="L167" s="59">
        <f t="shared" si="8"/>
        <v>0</v>
      </c>
    </row>
    <row r="168" spans="1:12" x14ac:dyDescent="0.25">
      <c r="A168" s="349"/>
      <c r="B168" s="176" t="s">
        <v>544</v>
      </c>
      <c r="C168" s="195" t="s">
        <v>545</v>
      </c>
      <c r="D168" s="178" t="s">
        <v>325</v>
      </c>
      <c r="E168" s="48">
        <v>478</v>
      </c>
      <c r="F168" s="49"/>
      <c r="G168" s="55">
        <f t="shared" si="6"/>
        <v>0</v>
      </c>
      <c r="H168" s="184"/>
      <c r="I168" s="60"/>
      <c r="J168" s="60"/>
      <c r="K168" s="59">
        <f t="shared" si="7"/>
        <v>0</v>
      </c>
      <c r="L168" s="59">
        <f t="shared" si="8"/>
        <v>0</v>
      </c>
    </row>
    <row r="169" spans="1:12" x14ac:dyDescent="0.25">
      <c r="A169" s="349" t="s">
        <v>546</v>
      </c>
      <c r="B169" s="196" t="s">
        <v>547</v>
      </c>
      <c r="C169" s="194" t="s">
        <v>548</v>
      </c>
      <c r="D169" s="178" t="s">
        <v>325</v>
      </c>
      <c r="E169" s="48">
        <v>380</v>
      </c>
      <c r="F169" s="49"/>
      <c r="G169" s="55">
        <f t="shared" si="6"/>
        <v>0</v>
      </c>
      <c r="H169" s="184"/>
      <c r="I169" s="60"/>
      <c r="J169" s="60"/>
      <c r="K169" s="59">
        <f t="shared" si="7"/>
        <v>0</v>
      </c>
      <c r="L169" s="59">
        <f t="shared" si="8"/>
        <v>0</v>
      </c>
    </row>
    <row r="170" spans="1:12" x14ac:dyDescent="0.25">
      <c r="A170" s="349"/>
      <c r="B170" s="352" t="s">
        <v>549</v>
      </c>
      <c r="C170" s="194" t="s">
        <v>550</v>
      </c>
      <c r="D170" s="178" t="s">
        <v>325</v>
      </c>
      <c r="E170" s="48">
        <v>1706</v>
      </c>
      <c r="F170" s="49"/>
      <c r="G170" s="55">
        <f t="shared" si="6"/>
        <v>0</v>
      </c>
      <c r="H170" s="184"/>
      <c r="I170" s="60"/>
      <c r="J170" s="60"/>
      <c r="K170" s="59">
        <f t="shared" si="7"/>
        <v>0</v>
      </c>
      <c r="L170" s="59">
        <f t="shared" si="8"/>
        <v>0</v>
      </c>
    </row>
    <row r="171" spans="1:12" x14ac:dyDescent="0.25">
      <c r="A171" s="349"/>
      <c r="B171" s="352"/>
      <c r="C171" s="194" t="s">
        <v>551</v>
      </c>
      <c r="D171" s="178" t="s">
        <v>325</v>
      </c>
      <c r="E171" s="48">
        <v>1564</v>
      </c>
      <c r="F171" s="49"/>
      <c r="G171" s="55">
        <f t="shared" si="6"/>
        <v>0</v>
      </c>
      <c r="H171" s="184"/>
      <c r="I171" s="60"/>
      <c r="J171" s="60"/>
      <c r="K171" s="59">
        <f t="shared" si="7"/>
        <v>0</v>
      </c>
      <c r="L171" s="59">
        <f t="shared" si="8"/>
        <v>0</v>
      </c>
    </row>
    <row r="172" spans="1:12" x14ac:dyDescent="0.25">
      <c r="A172" s="349"/>
      <c r="B172" s="352"/>
      <c r="C172" s="193" t="s">
        <v>552</v>
      </c>
      <c r="D172" s="178" t="s">
        <v>325</v>
      </c>
      <c r="E172" s="48">
        <v>2161</v>
      </c>
      <c r="F172" s="49"/>
      <c r="G172" s="55">
        <f t="shared" si="6"/>
        <v>0</v>
      </c>
      <c r="H172" s="184"/>
      <c r="I172" s="60"/>
      <c r="J172" s="60"/>
      <c r="K172" s="59">
        <f t="shared" si="7"/>
        <v>0</v>
      </c>
      <c r="L172" s="59">
        <f t="shared" si="8"/>
        <v>0</v>
      </c>
    </row>
    <row r="173" spans="1:12" x14ac:dyDescent="0.25">
      <c r="A173" s="349"/>
      <c r="B173" s="352"/>
      <c r="C173" s="193" t="s">
        <v>553</v>
      </c>
      <c r="D173" s="178" t="s">
        <v>325</v>
      </c>
      <c r="E173" s="48">
        <v>4334</v>
      </c>
      <c r="F173" s="49"/>
      <c r="G173" s="55">
        <f t="shared" si="6"/>
        <v>0</v>
      </c>
      <c r="H173" s="184"/>
      <c r="I173" s="60"/>
      <c r="J173" s="60"/>
      <c r="K173" s="59">
        <f t="shared" si="7"/>
        <v>0</v>
      </c>
      <c r="L173" s="59">
        <f t="shared" si="8"/>
        <v>0</v>
      </c>
    </row>
    <row r="174" spans="1:12" x14ac:dyDescent="0.25">
      <c r="A174" s="349"/>
      <c r="B174" s="352"/>
      <c r="C174" s="193" t="s">
        <v>554</v>
      </c>
      <c r="D174" s="178" t="s">
        <v>325</v>
      </c>
      <c r="E174" s="48">
        <v>6807</v>
      </c>
      <c r="F174" s="49"/>
      <c r="G174" s="55">
        <f t="shared" si="6"/>
        <v>0</v>
      </c>
      <c r="H174" s="184"/>
      <c r="I174" s="60"/>
      <c r="J174" s="60"/>
      <c r="K174" s="59">
        <f t="shared" si="7"/>
        <v>0</v>
      </c>
      <c r="L174" s="59">
        <f t="shared" si="8"/>
        <v>0</v>
      </c>
    </row>
    <row r="175" spans="1:12" x14ac:dyDescent="0.25">
      <c r="A175" s="349"/>
      <c r="B175" s="352"/>
      <c r="C175" s="197" t="s">
        <v>555</v>
      </c>
      <c r="D175" s="178" t="s">
        <v>325</v>
      </c>
      <c r="E175" s="48">
        <v>2360</v>
      </c>
      <c r="F175" s="49"/>
      <c r="G175" s="55">
        <f t="shared" si="6"/>
        <v>0</v>
      </c>
      <c r="H175" s="184"/>
      <c r="I175" s="60"/>
      <c r="J175" s="60"/>
      <c r="K175" s="59">
        <f t="shared" si="7"/>
        <v>0</v>
      </c>
      <c r="L175" s="59">
        <f t="shared" si="8"/>
        <v>0</v>
      </c>
    </row>
    <row r="176" spans="1:12" x14ac:dyDescent="0.25">
      <c r="A176" s="349"/>
      <c r="B176" s="348" t="s">
        <v>556</v>
      </c>
      <c r="C176" s="193" t="s">
        <v>557</v>
      </c>
      <c r="D176" s="178" t="s">
        <v>325</v>
      </c>
      <c r="E176" s="48">
        <v>1520</v>
      </c>
      <c r="F176" s="49"/>
      <c r="G176" s="55">
        <f t="shared" si="6"/>
        <v>0</v>
      </c>
      <c r="H176" s="184"/>
      <c r="I176" s="60"/>
      <c r="J176" s="60"/>
      <c r="K176" s="59">
        <f t="shared" si="7"/>
        <v>0</v>
      </c>
      <c r="L176" s="59">
        <f t="shared" si="8"/>
        <v>0</v>
      </c>
    </row>
    <row r="177" spans="1:12" x14ac:dyDescent="0.25">
      <c r="A177" s="349"/>
      <c r="B177" s="348"/>
      <c r="C177" s="193" t="s">
        <v>558</v>
      </c>
      <c r="D177" s="178" t="s">
        <v>325</v>
      </c>
      <c r="E177" s="48">
        <v>855</v>
      </c>
      <c r="F177" s="49"/>
      <c r="G177" s="55">
        <f t="shared" si="6"/>
        <v>0</v>
      </c>
      <c r="H177" s="184"/>
      <c r="I177" s="60"/>
      <c r="J177" s="60"/>
      <c r="K177" s="59">
        <f t="shared" si="7"/>
        <v>0</v>
      </c>
      <c r="L177" s="59">
        <f t="shared" si="8"/>
        <v>0</v>
      </c>
    </row>
    <row r="178" spans="1:12" x14ac:dyDescent="0.25">
      <c r="A178" s="349"/>
      <c r="B178" s="348"/>
      <c r="C178" s="193" t="s">
        <v>559</v>
      </c>
      <c r="D178" s="178" t="s">
        <v>325</v>
      </c>
      <c r="E178" s="48">
        <v>475</v>
      </c>
      <c r="F178" s="49"/>
      <c r="G178" s="55">
        <f t="shared" si="6"/>
        <v>0</v>
      </c>
      <c r="H178" s="184"/>
      <c r="I178" s="60"/>
      <c r="J178" s="60"/>
      <c r="K178" s="59">
        <f t="shared" si="7"/>
        <v>0</v>
      </c>
      <c r="L178" s="59">
        <f t="shared" si="8"/>
        <v>0</v>
      </c>
    </row>
    <row r="179" spans="1:12" x14ac:dyDescent="0.25">
      <c r="A179" s="349"/>
      <c r="B179" s="352" t="s">
        <v>560</v>
      </c>
      <c r="C179" s="194" t="s">
        <v>561</v>
      </c>
      <c r="D179" s="178" t="s">
        <v>325</v>
      </c>
      <c r="E179" s="48">
        <v>178.4</v>
      </c>
      <c r="F179" s="49"/>
      <c r="G179" s="55">
        <f t="shared" si="6"/>
        <v>0</v>
      </c>
      <c r="H179" s="184"/>
      <c r="I179" s="60"/>
      <c r="J179" s="60"/>
      <c r="K179" s="59">
        <f t="shared" si="7"/>
        <v>0</v>
      </c>
      <c r="L179" s="59">
        <f t="shared" si="8"/>
        <v>0</v>
      </c>
    </row>
    <row r="180" spans="1:12" x14ac:dyDescent="0.25">
      <c r="A180" s="349"/>
      <c r="B180" s="352"/>
      <c r="C180" s="197" t="s">
        <v>562</v>
      </c>
      <c r="D180" s="178" t="s">
        <v>325</v>
      </c>
      <c r="E180" s="48">
        <v>190</v>
      </c>
      <c r="F180" s="49"/>
      <c r="G180" s="55">
        <f t="shared" si="6"/>
        <v>0</v>
      </c>
      <c r="H180" s="184"/>
      <c r="I180" s="60"/>
      <c r="J180" s="60"/>
      <c r="K180" s="59">
        <f t="shared" si="7"/>
        <v>0</v>
      </c>
      <c r="L180" s="59">
        <f t="shared" si="8"/>
        <v>0</v>
      </c>
    </row>
    <row r="181" spans="1:12" x14ac:dyDescent="0.25">
      <c r="A181" s="349"/>
      <c r="B181" s="352"/>
      <c r="C181" s="194" t="s">
        <v>563</v>
      </c>
      <c r="D181" s="178" t="s">
        <v>325</v>
      </c>
      <c r="E181" s="48">
        <v>190</v>
      </c>
      <c r="F181" s="49"/>
      <c r="G181" s="55">
        <f t="shared" si="6"/>
        <v>0</v>
      </c>
      <c r="H181" s="184"/>
      <c r="I181" s="60"/>
      <c r="J181" s="60"/>
      <c r="K181" s="59">
        <f t="shared" si="7"/>
        <v>0</v>
      </c>
      <c r="L181" s="59">
        <f t="shared" si="8"/>
        <v>0</v>
      </c>
    </row>
    <row r="182" spans="1:12" x14ac:dyDescent="0.25">
      <c r="A182" s="349"/>
      <c r="B182" s="196" t="s">
        <v>564</v>
      </c>
      <c r="C182" s="194" t="s">
        <v>565</v>
      </c>
      <c r="D182" s="178" t="s">
        <v>325</v>
      </c>
      <c r="E182" s="48">
        <v>190</v>
      </c>
      <c r="F182" s="49"/>
      <c r="G182" s="55">
        <f t="shared" si="6"/>
        <v>0</v>
      </c>
      <c r="H182" s="184"/>
      <c r="I182" s="60"/>
      <c r="J182" s="60"/>
      <c r="K182" s="59">
        <f t="shared" si="7"/>
        <v>0</v>
      </c>
      <c r="L182" s="59">
        <f t="shared" si="8"/>
        <v>0</v>
      </c>
    </row>
    <row r="183" spans="1:12" x14ac:dyDescent="0.25">
      <c r="A183" s="349"/>
      <c r="B183" s="196" t="s">
        <v>566</v>
      </c>
      <c r="C183" s="194" t="s">
        <v>567</v>
      </c>
      <c r="D183" s="178" t="s">
        <v>325</v>
      </c>
      <c r="E183" s="48">
        <v>190</v>
      </c>
      <c r="F183" s="49"/>
      <c r="G183" s="55">
        <f t="shared" si="6"/>
        <v>0</v>
      </c>
      <c r="H183" s="184"/>
      <c r="I183" s="60"/>
      <c r="J183" s="60"/>
      <c r="K183" s="59">
        <f t="shared" si="7"/>
        <v>0</v>
      </c>
      <c r="L183" s="59">
        <f t="shared" si="8"/>
        <v>0</v>
      </c>
    </row>
    <row r="184" spans="1:12" x14ac:dyDescent="0.25">
      <c r="A184" s="349"/>
      <c r="B184" s="196" t="s">
        <v>568</v>
      </c>
      <c r="C184" s="194" t="s">
        <v>569</v>
      </c>
      <c r="D184" s="178" t="s">
        <v>325</v>
      </c>
      <c r="E184" s="48">
        <v>190</v>
      </c>
      <c r="F184" s="49"/>
      <c r="G184" s="55">
        <f t="shared" si="6"/>
        <v>0</v>
      </c>
      <c r="H184" s="184"/>
      <c r="I184" s="60"/>
      <c r="J184" s="60"/>
      <c r="K184" s="59">
        <f t="shared" si="7"/>
        <v>0</v>
      </c>
      <c r="L184" s="59">
        <f t="shared" si="8"/>
        <v>0</v>
      </c>
    </row>
    <row r="185" spans="1:12" x14ac:dyDescent="0.25">
      <c r="A185" s="349"/>
      <c r="B185" s="176" t="s">
        <v>570</v>
      </c>
      <c r="C185" s="194" t="s">
        <v>571</v>
      </c>
      <c r="D185" s="178" t="s">
        <v>325</v>
      </c>
      <c r="E185" s="48">
        <v>190</v>
      </c>
      <c r="F185" s="49"/>
      <c r="G185" s="55">
        <f t="shared" si="6"/>
        <v>0</v>
      </c>
      <c r="H185" s="184"/>
      <c r="I185" s="60"/>
      <c r="J185" s="60"/>
      <c r="K185" s="59">
        <f t="shared" si="7"/>
        <v>0</v>
      </c>
      <c r="L185" s="59">
        <f t="shared" si="8"/>
        <v>0</v>
      </c>
    </row>
    <row r="186" spans="1:12" x14ac:dyDescent="0.25">
      <c r="A186" s="349"/>
      <c r="B186" s="176" t="s">
        <v>572</v>
      </c>
      <c r="C186" s="194" t="s">
        <v>573</v>
      </c>
      <c r="D186" s="178" t="s">
        <v>325</v>
      </c>
      <c r="E186" s="48">
        <v>190</v>
      </c>
      <c r="F186" s="49"/>
      <c r="G186" s="55">
        <f t="shared" si="6"/>
        <v>0</v>
      </c>
      <c r="H186" s="184"/>
      <c r="I186" s="60"/>
      <c r="J186" s="60"/>
      <c r="K186" s="59">
        <f t="shared" si="7"/>
        <v>0</v>
      </c>
      <c r="L186" s="59">
        <f t="shared" si="8"/>
        <v>0</v>
      </c>
    </row>
    <row r="187" spans="1:12" x14ac:dyDescent="0.25">
      <c r="A187" s="349"/>
      <c r="B187" s="194" t="s">
        <v>574</v>
      </c>
      <c r="C187" s="194" t="s">
        <v>575</v>
      </c>
      <c r="D187" s="178" t="s">
        <v>325</v>
      </c>
      <c r="E187" s="48">
        <v>190</v>
      </c>
      <c r="F187" s="49"/>
      <c r="G187" s="55">
        <f t="shared" si="6"/>
        <v>0</v>
      </c>
      <c r="H187" s="184"/>
      <c r="I187" s="60"/>
      <c r="J187" s="60"/>
      <c r="K187" s="59">
        <f t="shared" si="7"/>
        <v>0</v>
      </c>
      <c r="L187" s="59">
        <f t="shared" si="8"/>
        <v>0</v>
      </c>
    </row>
    <row r="188" spans="1:12" x14ac:dyDescent="0.25">
      <c r="A188" s="349"/>
      <c r="B188" s="196" t="s">
        <v>576</v>
      </c>
      <c r="C188" s="194" t="s">
        <v>577</v>
      </c>
      <c r="D188" s="178" t="s">
        <v>325</v>
      </c>
      <c r="E188" s="48">
        <v>190</v>
      </c>
      <c r="F188" s="49"/>
      <c r="G188" s="55">
        <f t="shared" si="6"/>
        <v>0</v>
      </c>
      <c r="H188" s="184"/>
      <c r="I188" s="60"/>
      <c r="J188" s="60"/>
      <c r="K188" s="59">
        <f t="shared" si="7"/>
        <v>0</v>
      </c>
      <c r="L188" s="59">
        <f t="shared" si="8"/>
        <v>0</v>
      </c>
    </row>
    <row r="189" spans="1:12" x14ac:dyDescent="0.25">
      <c r="A189" s="349"/>
      <c r="B189" s="196" t="s">
        <v>578</v>
      </c>
      <c r="C189" s="194" t="s">
        <v>579</v>
      </c>
      <c r="D189" s="178" t="s">
        <v>325</v>
      </c>
      <c r="E189" s="48">
        <v>190</v>
      </c>
      <c r="F189" s="49"/>
      <c r="G189" s="55">
        <f t="shared" si="6"/>
        <v>0</v>
      </c>
      <c r="H189" s="184"/>
      <c r="I189" s="60"/>
      <c r="J189" s="60"/>
      <c r="K189" s="59">
        <f t="shared" si="7"/>
        <v>0</v>
      </c>
      <c r="L189" s="59">
        <f t="shared" si="8"/>
        <v>0</v>
      </c>
    </row>
    <row r="190" spans="1:12" x14ac:dyDescent="0.25">
      <c r="A190" s="349"/>
      <c r="B190" s="196" t="s">
        <v>580</v>
      </c>
      <c r="C190" s="194" t="s">
        <v>581</v>
      </c>
      <c r="D190" s="178" t="s">
        <v>325</v>
      </c>
      <c r="E190" s="48">
        <v>190</v>
      </c>
      <c r="F190" s="49"/>
      <c r="G190" s="55">
        <f t="shared" si="6"/>
        <v>0</v>
      </c>
      <c r="H190" s="184"/>
      <c r="I190" s="60"/>
      <c r="J190" s="60"/>
      <c r="K190" s="59">
        <f t="shared" si="7"/>
        <v>0</v>
      </c>
      <c r="L190" s="59">
        <f t="shared" si="8"/>
        <v>0</v>
      </c>
    </row>
    <row r="191" spans="1:12" x14ac:dyDescent="0.25">
      <c r="A191" s="349"/>
      <c r="B191" s="196" t="s">
        <v>582</v>
      </c>
      <c r="C191" s="194" t="s">
        <v>583</v>
      </c>
      <c r="D191" s="178" t="s">
        <v>325</v>
      </c>
      <c r="E191" s="48">
        <v>190</v>
      </c>
      <c r="F191" s="49"/>
      <c r="G191" s="55">
        <f t="shared" si="6"/>
        <v>0</v>
      </c>
      <c r="H191" s="184"/>
      <c r="I191" s="60"/>
      <c r="J191" s="60"/>
      <c r="K191" s="59">
        <f t="shared" si="7"/>
        <v>0</v>
      </c>
      <c r="L191" s="59">
        <f t="shared" si="8"/>
        <v>0</v>
      </c>
    </row>
    <row r="192" spans="1:12" x14ac:dyDescent="0.25">
      <c r="A192" s="349"/>
      <c r="B192" s="196" t="s">
        <v>584</v>
      </c>
      <c r="C192" s="194" t="s">
        <v>585</v>
      </c>
      <c r="D192" s="178" t="s">
        <v>325</v>
      </c>
      <c r="E192" s="48">
        <v>285</v>
      </c>
      <c r="F192" s="49"/>
      <c r="G192" s="55">
        <f t="shared" si="6"/>
        <v>0</v>
      </c>
      <c r="H192" s="184"/>
      <c r="I192" s="60"/>
      <c r="J192" s="60"/>
      <c r="K192" s="59">
        <f t="shared" si="7"/>
        <v>0</v>
      </c>
      <c r="L192" s="59">
        <f t="shared" si="8"/>
        <v>0</v>
      </c>
    </row>
    <row r="193" spans="1:12" x14ac:dyDescent="0.25">
      <c r="A193" s="349"/>
      <c r="B193" s="352" t="s">
        <v>586</v>
      </c>
      <c r="C193" s="194" t="s">
        <v>587</v>
      </c>
      <c r="D193" s="178" t="s">
        <v>325</v>
      </c>
      <c r="E193" s="48">
        <v>190</v>
      </c>
      <c r="F193" s="49"/>
      <c r="G193" s="55">
        <f t="shared" si="6"/>
        <v>0</v>
      </c>
      <c r="H193" s="184"/>
      <c r="I193" s="60"/>
      <c r="J193" s="60"/>
      <c r="K193" s="59">
        <f t="shared" si="7"/>
        <v>0</v>
      </c>
      <c r="L193" s="59">
        <f t="shared" si="8"/>
        <v>0</v>
      </c>
    </row>
    <row r="194" spans="1:12" x14ac:dyDescent="0.25">
      <c r="A194" s="349"/>
      <c r="B194" s="352"/>
      <c r="C194" s="194" t="s">
        <v>588</v>
      </c>
      <c r="D194" s="178" t="s">
        <v>325</v>
      </c>
      <c r="E194" s="48">
        <v>190</v>
      </c>
      <c r="F194" s="49"/>
      <c r="G194" s="55">
        <f t="shared" si="6"/>
        <v>0</v>
      </c>
      <c r="H194" s="184"/>
      <c r="I194" s="60"/>
      <c r="J194" s="60"/>
      <c r="K194" s="59">
        <f t="shared" si="7"/>
        <v>0</v>
      </c>
      <c r="L194" s="59">
        <f t="shared" si="8"/>
        <v>0</v>
      </c>
    </row>
    <row r="195" spans="1:12" x14ac:dyDescent="0.25">
      <c r="A195" s="349"/>
      <c r="B195" s="352"/>
      <c r="C195" s="193" t="s">
        <v>589</v>
      </c>
      <c r="D195" s="178" t="s">
        <v>325</v>
      </c>
      <c r="E195" s="48">
        <v>190</v>
      </c>
      <c r="F195" s="49"/>
      <c r="G195" s="55">
        <f t="shared" si="6"/>
        <v>0</v>
      </c>
      <c r="H195" s="184"/>
      <c r="I195" s="60"/>
      <c r="J195" s="60"/>
      <c r="K195" s="59">
        <f t="shared" si="7"/>
        <v>0</v>
      </c>
      <c r="L195" s="59">
        <f t="shared" si="8"/>
        <v>0</v>
      </c>
    </row>
    <row r="196" spans="1:12" x14ac:dyDescent="0.25">
      <c r="A196" s="349"/>
      <c r="B196" s="352" t="s">
        <v>590</v>
      </c>
      <c r="C196" s="194" t="s">
        <v>591</v>
      </c>
      <c r="D196" s="178" t="s">
        <v>325</v>
      </c>
      <c r="E196" s="48">
        <v>190</v>
      </c>
      <c r="F196" s="49"/>
      <c r="G196" s="55">
        <f t="shared" si="6"/>
        <v>0</v>
      </c>
      <c r="H196" s="184"/>
      <c r="I196" s="60"/>
      <c r="J196" s="60"/>
      <c r="K196" s="59">
        <f t="shared" si="7"/>
        <v>0</v>
      </c>
      <c r="L196" s="59">
        <f t="shared" si="8"/>
        <v>0</v>
      </c>
    </row>
    <row r="197" spans="1:12" x14ac:dyDescent="0.25">
      <c r="A197" s="349"/>
      <c r="B197" s="352"/>
      <c r="C197" s="194" t="s">
        <v>592</v>
      </c>
      <c r="D197" s="178" t="s">
        <v>325</v>
      </c>
      <c r="E197" s="48">
        <v>190</v>
      </c>
      <c r="F197" s="49"/>
      <c r="G197" s="55">
        <f t="shared" si="6"/>
        <v>0</v>
      </c>
      <c r="H197" s="184"/>
      <c r="I197" s="60"/>
      <c r="J197" s="60"/>
      <c r="K197" s="59">
        <f t="shared" si="7"/>
        <v>0</v>
      </c>
      <c r="L197" s="59">
        <f t="shared" si="8"/>
        <v>0</v>
      </c>
    </row>
    <row r="198" spans="1:12" x14ac:dyDescent="0.25">
      <c r="A198" s="349"/>
      <c r="B198" s="352"/>
      <c r="C198" s="193" t="s">
        <v>593</v>
      </c>
      <c r="D198" s="178" t="s">
        <v>325</v>
      </c>
      <c r="E198" s="48">
        <v>190</v>
      </c>
      <c r="F198" s="49"/>
      <c r="G198" s="55">
        <f t="shared" si="6"/>
        <v>0</v>
      </c>
      <c r="H198" s="184"/>
      <c r="I198" s="60"/>
      <c r="J198" s="60"/>
      <c r="K198" s="59">
        <f t="shared" si="7"/>
        <v>0</v>
      </c>
      <c r="L198" s="59">
        <f t="shared" si="8"/>
        <v>0</v>
      </c>
    </row>
    <row r="199" spans="1:12" x14ac:dyDescent="0.25">
      <c r="A199" s="349"/>
      <c r="B199" s="352" t="s">
        <v>594</v>
      </c>
      <c r="C199" s="194" t="s">
        <v>595</v>
      </c>
      <c r="D199" s="178" t="s">
        <v>325</v>
      </c>
      <c r="E199" s="48">
        <v>190</v>
      </c>
      <c r="F199" s="49"/>
      <c r="G199" s="55">
        <f t="shared" ref="G199:G262" si="9">E199*F199</f>
        <v>0</v>
      </c>
      <c r="H199" s="184"/>
      <c r="I199" s="60"/>
      <c r="J199" s="60"/>
      <c r="K199" s="59">
        <f t="shared" ref="K199:K262" si="10">G199*I199</f>
        <v>0</v>
      </c>
      <c r="L199" s="59">
        <f t="shared" ref="L199:L262" si="11">J199*G199</f>
        <v>0</v>
      </c>
    </row>
    <row r="200" spans="1:12" x14ac:dyDescent="0.25">
      <c r="A200" s="349"/>
      <c r="B200" s="352"/>
      <c r="C200" s="193" t="s">
        <v>596</v>
      </c>
      <c r="D200" s="178" t="s">
        <v>325</v>
      </c>
      <c r="E200" s="48">
        <v>190</v>
      </c>
      <c r="F200" s="49"/>
      <c r="G200" s="55">
        <f t="shared" si="9"/>
        <v>0</v>
      </c>
      <c r="H200" s="184"/>
      <c r="I200" s="60"/>
      <c r="J200" s="60"/>
      <c r="K200" s="59">
        <f t="shared" si="10"/>
        <v>0</v>
      </c>
      <c r="L200" s="59">
        <f t="shared" si="11"/>
        <v>0</v>
      </c>
    </row>
    <row r="201" spans="1:12" x14ac:dyDescent="0.25">
      <c r="A201" s="349"/>
      <c r="B201" s="352"/>
      <c r="C201" s="194" t="s">
        <v>597</v>
      </c>
      <c r="D201" s="178" t="s">
        <v>325</v>
      </c>
      <c r="E201" s="48">
        <v>190</v>
      </c>
      <c r="F201" s="49"/>
      <c r="G201" s="55">
        <f t="shared" si="9"/>
        <v>0</v>
      </c>
      <c r="H201" s="184"/>
      <c r="I201" s="60"/>
      <c r="J201" s="60"/>
      <c r="K201" s="59">
        <f t="shared" si="10"/>
        <v>0</v>
      </c>
      <c r="L201" s="59">
        <f t="shared" si="11"/>
        <v>0</v>
      </c>
    </row>
    <row r="202" spans="1:12" x14ac:dyDescent="0.25">
      <c r="A202" s="349"/>
      <c r="B202" s="176" t="s">
        <v>598</v>
      </c>
      <c r="C202" s="193" t="s">
        <v>599</v>
      </c>
      <c r="D202" s="178" t="s">
        <v>325</v>
      </c>
      <c r="E202" s="48">
        <v>190</v>
      </c>
      <c r="F202" s="49"/>
      <c r="G202" s="55">
        <f t="shared" si="9"/>
        <v>0</v>
      </c>
      <c r="H202" s="184"/>
      <c r="I202" s="60"/>
      <c r="J202" s="60"/>
      <c r="K202" s="59">
        <f t="shared" si="10"/>
        <v>0</v>
      </c>
      <c r="L202" s="59">
        <f t="shared" si="11"/>
        <v>0</v>
      </c>
    </row>
    <row r="203" spans="1:12" x14ac:dyDescent="0.25">
      <c r="A203" s="349"/>
      <c r="B203" s="176" t="s">
        <v>600</v>
      </c>
      <c r="C203" s="193" t="s">
        <v>601</v>
      </c>
      <c r="D203" s="178" t="s">
        <v>325</v>
      </c>
      <c r="E203" s="48">
        <v>190</v>
      </c>
      <c r="F203" s="49"/>
      <c r="G203" s="55">
        <f t="shared" si="9"/>
        <v>0</v>
      </c>
      <c r="H203" s="184"/>
      <c r="I203" s="60"/>
      <c r="J203" s="60"/>
      <c r="K203" s="59">
        <f t="shared" si="10"/>
        <v>0</v>
      </c>
      <c r="L203" s="59">
        <f t="shared" si="11"/>
        <v>0</v>
      </c>
    </row>
    <row r="204" spans="1:12" x14ac:dyDescent="0.25">
      <c r="A204" s="349"/>
      <c r="B204" s="176" t="s">
        <v>602</v>
      </c>
      <c r="C204" s="193" t="s">
        <v>603</v>
      </c>
      <c r="D204" s="178" t="s">
        <v>325</v>
      </c>
      <c r="E204" s="48">
        <v>190</v>
      </c>
      <c r="F204" s="49"/>
      <c r="G204" s="55">
        <f t="shared" si="9"/>
        <v>0</v>
      </c>
      <c r="H204" s="184"/>
      <c r="I204" s="60"/>
      <c r="J204" s="60"/>
      <c r="K204" s="59">
        <f t="shared" si="10"/>
        <v>0</v>
      </c>
      <c r="L204" s="59">
        <f t="shared" si="11"/>
        <v>0</v>
      </c>
    </row>
    <row r="205" spans="1:12" x14ac:dyDescent="0.25">
      <c r="A205" s="349"/>
      <c r="B205" s="176" t="s">
        <v>604</v>
      </c>
      <c r="C205" s="193" t="s">
        <v>605</v>
      </c>
      <c r="D205" s="178" t="s">
        <v>325</v>
      </c>
      <c r="E205" s="48">
        <v>190</v>
      </c>
      <c r="F205" s="49"/>
      <c r="G205" s="55">
        <f t="shared" si="9"/>
        <v>0</v>
      </c>
      <c r="H205" s="184"/>
      <c r="I205" s="60"/>
      <c r="J205" s="60"/>
      <c r="K205" s="59">
        <f t="shared" si="10"/>
        <v>0</v>
      </c>
      <c r="L205" s="59">
        <f t="shared" si="11"/>
        <v>0</v>
      </c>
    </row>
    <row r="206" spans="1:12" x14ac:dyDescent="0.25">
      <c r="A206" s="349"/>
      <c r="B206" s="348" t="s">
        <v>606</v>
      </c>
      <c r="C206" s="193" t="s">
        <v>607</v>
      </c>
      <c r="D206" s="178" t="s">
        <v>325</v>
      </c>
      <c r="E206" s="48">
        <v>190</v>
      </c>
      <c r="F206" s="49"/>
      <c r="G206" s="55">
        <f t="shared" si="9"/>
        <v>0</v>
      </c>
      <c r="H206" s="184"/>
      <c r="I206" s="60"/>
      <c r="J206" s="60"/>
      <c r="K206" s="59">
        <f t="shared" si="10"/>
        <v>0</v>
      </c>
      <c r="L206" s="59">
        <f t="shared" si="11"/>
        <v>0</v>
      </c>
    </row>
    <row r="207" spans="1:12" x14ac:dyDescent="0.25">
      <c r="A207" s="349"/>
      <c r="B207" s="348"/>
      <c r="C207" s="193" t="s">
        <v>608</v>
      </c>
      <c r="D207" s="178" t="s">
        <v>325</v>
      </c>
      <c r="E207" s="48">
        <v>190</v>
      </c>
      <c r="F207" s="49"/>
      <c r="G207" s="55">
        <f t="shared" si="9"/>
        <v>0</v>
      </c>
      <c r="H207" s="184"/>
      <c r="I207" s="60"/>
      <c r="J207" s="60"/>
      <c r="K207" s="59">
        <f t="shared" si="10"/>
        <v>0</v>
      </c>
      <c r="L207" s="59">
        <f t="shared" si="11"/>
        <v>0</v>
      </c>
    </row>
    <row r="208" spans="1:12" x14ac:dyDescent="0.25">
      <c r="A208" s="349"/>
      <c r="B208" s="176" t="s">
        <v>584</v>
      </c>
      <c r="C208" s="193" t="s">
        <v>609</v>
      </c>
      <c r="D208" s="178" t="s">
        <v>325</v>
      </c>
      <c r="E208" s="48">
        <v>190</v>
      </c>
      <c r="F208" s="49"/>
      <c r="G208" s="55">
        <f t="shared" si="9"/>
        <v>0</v>
      </c>
      <c r="H208" s="184"/>
      <c r="I208" s="60"/>
      <c r="J208" s="60"/>
      <c r="K208" s="59">
        <f t="shared" si="10"/>
        <v>0</v>
      </c>
      <c r="L208" s="59">
        <f t="shared" si="11"/>
        <v>0</v>
      </c>
    </row>
    <row r="209" spans="1:12" x14ac:dyDescent="0.25">
      <c r="A209" s="349"/>
      <c r="B209" s="176" t="s">
        <v>610</v>
      </c>
      <c r="C209" s="193" t="s">
        <v>611</v>
      </c>
      <c r="D209" s="178" t="s">
        <v>325</v>
      </c>
      <c r="E209" s="48">
        <v>89</v>
      </c>
      <c r="F209" s="49"/>
      <c r="G209" s="55">
        <f t="shared" si="9"/>
        <v>0</v>
      </c>
      <c r="H209" s="184"/>
      <c r="I209" s="60"/>
      <c r="J209" s="60"/>
      <c r="K209" s="59">
        <f t="shared" si="10"/>
        <v>0</v>
      </c>
      <c r="L209" s="59">
        <f t="shared" si="11"/>
        <v>0</v>
      </c>
    </row>
    <row r="210" spans="1:12" x14ac:dyDescent="0.25">
      <c r="A210" s="349"/>
      <c r="B210" s="176" t="s">
        <v>612</v>
      </c>
      <c r="C210" s="193" t="s">
        <v>613</v>
      </c>
      <c r="D210" s="178" t="s">
        <v>325</v>
      </c>
      <c r="E210" s="48">
        <v>199</v>
      </c>
      <c r="F210" s="49"/>
      <c r="G210" s="55">
        <f t="shared" si="9"/>
        <v>0</v>
      </c>
      <c r="H210" s="184"/>
      <c r="I210" s="60"/>
      <c r="J210" s="60"/>
      <c r="K210" s="59">
        <f t="shared" si="10"/>
        <v>0</v>
      </c>
      <c r="L210" s="59">
        <f t="shared" si="11"/>
        <v>0</v>
      </c>
    </row>
    <row r="211" spans="1:12" ht="15.6" x14ac:dyDescent="0.25">
      <c r="A211" s="154" t="s">
        <v>614</v>
      </c>
      <c r="B211" s="62"/>
      <c r="C211" s="62"/>
      <c r="D211" s="62"/>
      <c r="E211" s="62"/>
      <c r="F211" s="62"/>
      <c r="G211" s="63"/>
      <c r="H211" s="184"/>
      <c r="I211" s="60"/>
      <c r="J211" s="60"/>
      <c r="K211" s="59">
        <f t="shared" si="10"/>
        <v>0</v>
      </c>
      <c r="L211" s="59">
        <f t="shared" si="11"/>
        <v>0</v>
      </c>
    </row>
    <row r="212" spans="1:12" x14ac:dyDescent="0.25">
      <c r="A212" s="349" t="s">
        <v>615</v>
      </c>
      <c r="B212" s="348" t="s">
        <v>616</v>
      </c>
      <c r="C212" s="193" t="s">
        <v>617</v>
      </c>
      <c r="D212" s="178" t="s">
        <v>325</v>
      </c>
      <c r="E212" s="48">
        <v>646</v>
      </c>
      <c r="F212" s="49"/>
      <c r="G212" s="55">
        <f t="shared" si="9"/>
        <v>0</v>
      </c>
      <c r="H212" s="184"/>
      <c r="I212" s="60"/>
      <c r="J212" s="60"/>
      <c r="K212" s="59">
        <f t="shared" si="10"/>
        <v>0</v>
      </c>
      <c r="L212" s="59">
        <f t="shared" si="11"/>
        <v>0</v>
      </c>
    </row>
    <row r="213" spans="1:12" x14ac:dyDescent="0.25">
      <c r="A213" s="349"/>
      <c r="B213" s="348"/>
      <c r="C213" s="193" t="s">
        <v>618</v>
      </c>
      <c r="D213" s="178" t="s">
        <v>325</v>
      </c>
      <c r="E213" s="48">
        <v>646</v>
      </c>
      <c r="F213" s="49"/>
      <c r="G213" s="55">
        <f t="shared" si="9"/>
        <v>0</v>
      </c>
      <c r="H213" s="184"/>
      <c r="I213" s="60"/>
      <c r="J213" s="60"/>
      <c r="K213" s="59">
        <f t="shared" si="10"/>
        <v>0</v>
      </c>
      <c r="L213" s="59">
        <f t="shared" si="11"/>
        <v>0</v>
      </c>
    </row>
    <row r="214" spans="1:12" x14ac:dyDescent="0.25">
      <c r="A214" s="349"/>
      <c r="B214" s="198" t="s">
        <v>619</v>
      </c>
      <c r="C214" s="194" t="s">
        <v>620</v>
      </c>
      <c r="D214" s="178" t="s">
        <v>325</v>
      </c>
      <c r="E214" s="48">
        <v>646</v>
      </c>
      <c r="F214" s="49"/>
      <c r="G214" s="55">
        <f t="shared" si="9"/>
        <v>0</v>
      </c>
      <c r="H214" s="184"/>
      <c r="I214" s="60"/>
      <c r="J214" s="60"/>
      <c r="K214" s="59">
        <f t="shared" si="10"/>
        <v>0</v>
      </c>
      <c r="L214" s="59">
        <f t="shared" si="11"/>
        <v>0</v>
      </c>
    </row>
    <row r="215" spans="1:12" x14ac:dyDescent="0.25">
      <c r="A215" s="349"/>
      <c r="B215" s="348" t="s">
        <v>621</v>
      </c>
      <c r="C215" s="193" t="s">
        <v>622</v>
      </c>
      <c r="D215" s="178" t="s">
        <v>325</v>
      </c>
      <c r="E215" s="48">
        <v>646</v>
      </c>
      <c r="F215" s="49"/>
      <c r="G215" s="55">
        <f t="shared" si="9"/>
        <v>0</v>
      </c>
      <c r="H215" s="184"/>
      <c r="I215" s="60"/>
      <c r="J215" s="60"/>
      <c r="K215" s="59">
        <f t="shared" si="10"/>
        <v>0</v>
      </c>
      <c r="L215" s="59">
        <f t="shared" si="11"/>
        <v>0</v>
      </c>
    </row>
    <row r="216" spans="1:12" x14ac:dyDescent="0.25">
      <c r="A216" s="349"/>
      <c r="B216" s="348"/>
      <c r="C216" s="193" t="s">
        <v>623</v>
      </c>
      <c r="D216" s="178" t="s">
        <v>325</v>
      </c>
      <c r="E216" s="48">
        <v>646</v>
      </c>
      <c r="F216" s="49"/>
      <c r="G216" s="55">
        <f t="shared" si="9"/>
        <v>0</v>
      </c>
      <c r="H216" s="184"/>
      <c r="I216" s="60"/>
      <c r="J216" s="60"/>
      <c r="K216" s="59">
        <f t="shared" si="10"/>
        <v>0</v>
      </c>
      <c r="L216" s="59">
        <f t="shared" si="11"/>
        <v>0</v>
      </c>
    </row>
    <row r="217" spans="1:12" x14ac:dyDescent="0.25">
      <c r="A217" s="349"/>
      <c r="B217" s="348"/>
      <c r="C217" s="194" t="s">
        <v>624</v>
      </c>
      <c r="D217" s="178" t="s">
        <v>325</v>
      </c>
      <c r="E217" s="48">
        <v>646</v>
      </c>
      <c r="F217" s="49"/>
      <c r="G217" s="55">
        <f t="shared" si="9"/>
        <v>0</v>
      </c>
      <c r="H217" s="184"/>
      <c r="I217" s="60"/>
      <c r="J217" s="60"/>
      <c r="K217" s="59">
        <f t="shared" si="10"/>
        <v>0</v>
      </c>
      <c r="L217" s="59">
        <f t="shared" si="11"/>
        <v>0</v>
      </c>
    </row>
    <row r="218" spans="1:12" x14ac:dyDescent="0.25">
      <c r="A218" s="349"/>
      <c r="B218" s="176" t="s">
        <v>625</v>
      </c>
      <c r="C218" s="193"/>
      <c r="D218" s="178" t="s">
        <v>325</v>
      </c>
      <c r="E218" s="48">
        <v>646</v>
      </c>
      <c r="F218" s="49"/>
      <c r="G218" s="55">
        <f t="shared" si="9"/>
        <v>0</v>
      </c>
      <c r="H218" s="184"/>
      <c r="I218" s="60"/>
      <c r="J218" s="60"/>
      <c r="K218" s="59">
        <f t="shared" si="10"/>
        <v>0</v>
      </c>
      <c r="L218" s="59">
        <f t="shared" si="11"/>
        <v>0</v>
      </c>
    </row>
    <row r="219" spans="1:12" x14ac:dyDescent="0.25">
      <c r="A219" s="349" t="s">
        <v>626</v>
      </c>
      <c r="B219" s="185" t="s">
        <v>627</v>
      </c>
      <c r="C219" s="177" t="s">
        <v>628</v>
      </c>
      <c r="D219" s="178" t="s">
        <v>325</v>
      </c>
      <c r="E219" s="48">
        <v>214.08</v>
      </c>
      <c r="F219" s="49"/>
      <c r="G219" s="55">
        <f t="shared" si="9"/>
        <v>0</v>
      </c>
      <c r="H219" s="184"/>
      <c r="I219" s="60"/>
      <c r="J219" s="60"/>
      <c r="K219" s="59">
        <f t="shared" si="10"/>
        <v>0</v>
      </c>
      <c r="L219" s="59">
        <f t="shared" si="11"/>
        <v>0</v>
      </c>
    </row>
    <row r="220" spans="1:12" x14ac:dyDescent="0.25">
      <c r="A220" s="349"/>
      <c r="B220" s="348" t="s">
        <v>629</v>
      </c>
      <c r="C220" s="193" t="s">
        <v>630</v>
      </c>
      <c r="D220" s="178" t="s">
        <v>325</v>
      </c>
      <c r="E220" s="48">
        <v>228</v>
      </c>
      <c r="F220" s="49"/>
      <c r="G220" s="55">
        <f t="shared" si="9"/>
        <v>0</v>
      </c>
      <c r="H220" s="184"/>
      <c r="I220" s="60"/>
      <c r="J220" s="60"/>
      <c r="K220" s="59">
        <f t="shared" si="10"/>
        <v>0</v>
      </c>
      <c r="L220" s="59">
        <f t="shared" si="11"/>
        <v>0</v>
      </c>
    </row>
    <row r="221" spans="1:12" ht="24" x14ac:dyDescent="0.25">
      <c r="A221" s="349"/>
      <c r="B221" s="348"/>
      <c r="C221" s="193" t="s">
        <v>631</v>
      </c>
      <c r="D221" s="178" t="s">
        <v>325</v>
      </c>
      <c r="E221" s="48">
        <v>228</v>
      </c>
      <c r="F221" s="49"/>
      <c r="G221" s="55">
        <f t="shared" si="9"/>
        <v>0</v>
      </c>
      <c r="H221" s="184"/>
      <c r="I221" s="60"/>
      <c r="J221" s="60"/>
      <c r="K221" s="59">
        <f t="shared" si="10"/>
        <v>0</v>
      </c>
      <c r="L221" s="59">
        <f t="shared" si="11"/>
        <v>0</v>
      </c>
    </row>
    <row r="222" spans="1:12" x14ac:dyDescent="0.25">
      <c r="A222" s="349"/>
      <c r="B222" s="348"/>
      <c r="C222" s="194" t="s">
        <v>632</v>
      </c>
      <c r="D222" s="178" t="s">
        <v>325</v>
      </c>
      <c r="E222" s="48">
        <v>228</v>
      </c>
      <c r="F222" s="49"/>
      <c r="G222" s="55">
        <f t="shared" si="9"/>
        <v>0</v>
      </c>
      <c r="H222" s="184"/>
      <c r="I222" s="60"/>
      <c r="J222" s="60"/>
      <c r="K222" s="59">
        <f t="shared" si="10"/>
        <v>0</v>
      </c>
      <c r="L222" s="59">
        <f t="shared" si="11"/>
        <v>0</v>
      </c>
    </row>
    <row r="223" spans="1:12" x14ac:dyDescent="0.25">
      <c r="A223" s="349"/>
      <c r="B223" s="348"/>
      <c r="C223" s="194" t="s">
        <v>633</v>
      </c>
      <c r="D223" s="178" t="s">
        <v>325</v>
      </c>
      <c r="E223" s="48">
        <v>221</v>
      </c>
      <c r="F223" s="49"/>
      <c r="G223" s="55">
        <f t="shared" si="9"/>
        <v>0</v>
      </c>
      <c r="H223" s="184"/>
      <c r="I223" s="60"/>
      <c r="J223" s="60"/>
      <c r="K223" s="59">
        <f t="shared" si="10"/>
        <v>0</v>
      </c>
      <c r="L223" s="59">
        <f t="shared" si="11"/>
        <v>0</v>
      </c>
    </row>
    <row r="224" spans="1:12" x14ac:dyDescent="0.25">
      <c r="A224" s="349"/>
      <c r="B224" s="348" t="s">
        <v>634</v>
      </c>
      <c r="C224" s="193" t="s">
        <v>635</v>
      </c>
      <c r="D224" s="178" t="s">
        <v>325</v>
      </c>
      <c r="E224" s="48">
        <v>57</v>
      </c>
      <c r="F224" s="49"/>
      <c r="G224" s="55">
        <f t="shared" si="9"/>
        <v>0</v>
      </c>
      <c r="H224" s="184"/>
      <c r="I224" s="60"/>
      <c r="J224" s="60"/>
      <c r="K224" s="59">
        <f t="shared" si="10"/>
        <v>0</v>
      </c>
      <c r="L224" s="59">
        <f t="shared" si="11"/>
        <v>0</v>
      </c>
    </row>
    <row r="225" spans="1:12" x14ac:dyDescent="0.15">
      <c r="A225" s="349"/>
      <c r="B225" s="348"/>
      <c r="C225" s="199" t="s">
        <v>636</v>
      </c>
      <c r="D225" s="178" t="s">
        <v>325</v>
      </c>
      <c r="E225" s="48">
        <v>95</v>
      </c>
      <c r="F225" s="49"/>
      <c r="G225" s="55">
        <f t="shared" si="9"/>
        <v>0</v>
      </c>
      <c r="H225" s="184"/>
      <c r="I225" s="60"/>
      <c r="J225" s="60"/>
      <c r="K225" s="59">
        <f t="shared" si="10"/>
        <v>0</v>
      </c>
      <c r="L225" s="59">
        <f t="shared" si="11"/>
        <v>0</v>
      </c>
    </row>
    <row r="226" spans="1:12" x14ac:dyDescent="0.25">
      <c r="A226" s="349"/>
      <c r="B226" s="348"/>
      <c r="C226" s="194" t="s">
        <v>637</v>
      </c>
      <c r="D226" s="178" t="s">
        <v>325</v>
      </c>
      <c r="E226" s="48">
        <v>133</v>
      </c>
      <c r="F226" s="49"/>
      <c r="G226" s="55">
        <f t="shared" si="9"/>
        <v>0</v>
      </c>
      <c r="H226" s="184"/>
      <c r="I226" s="60"/>
      <c r="J226" s="60"/>
      <c r="K226" s="59">
        <f t="shared" si="10"/>
        <v>0</v>
      </c>
      <c r="L226" s="59">
        <f t="shared" si="11"/>
        <v>0</v>
      </c>
    </row>
    <row r="227" spans="1:12" x14ac:dyDescent="0.25">
      <c r="A227" s="349"/>
      <c r="B227" s="348" t="s">
        <v>638</v>
      </c>
      <c r="C227" s="193" t="s">
        <v>639</v>
      </c>
      <c r="D227" s="178" t="s">
        <v>325</v>
      </c>
      <c r="E227" s="48">
        <v>190</v>
      </c>
      <c r="F227" s="49"/>
      <c r="G227" s="55">
        <f t="shared" si="9"/>
        <v>0</v>
      </c>
      <c r="H227" s="184"/>
      <c r="I227" s="60"/>
      <c r="J227" s="60"/>
      <c r="K227" s="59">
        <f t="shared" si="10"/>
        <v>0</v>
      </c>
      <c r="L227" s="59">
        <f t="shared" si="11"/>
        <v>0</v>
      </c>
    </row>
    <row r="228" spans="1:12" x14ac:dyDescent="0.25">
      <c r="A228" s="349"/>
      <c r="B228" s="348"/>
      <c r="C228" s="193" t="s">
        <v>640</v>
      </c>
      <c r="D228" s="178" t="s">
        <v>325</v>
      </c>
      <c r="E228" s="48">
        <v>190</v>
      </c>
      <c r="F228" s="49"/>
      <c r="G228" s="55">
        <f t="shared" si="9"/>
        <v>0</v>
      </c>
      <c r="H228" s="184"/>
      <c r="I228" s="60"/>
      <c r="J228" s="60"/>
      <c r="K228" s="59">
        <f t="shared" si="10"/>
        <v>0</v>
      </c>
      <c r="L228" s="59">
        <f t="shared" si="11"/>
        <v>0</v>
      </c>
    </row>
    <row r="229" spans="1:12" x14ac:dyDescent="0.25">
      <c r="A229" s="349"/>
      <c r="B229" s="198" t="s">
        <v>641</v>
      </c>
      <c r="C229" s="194" t="s">
        <v>642</v>
      </c>
      <c r="D229" s="178" t="s">
        <v>325</v>
      </c>
      <c r="E229" s="48">
        <v>143</v>
      </c>
      <c r="F229" s="49"/>
      <c r="G229" s="55">
        <f t="shared" si="9"/>
        <v>0</v>
      </c>
      <c r="H229" s="184"/>
      <c r="I229" s="60"/>
      <c r="J229" s="60"/>
      <c r="K229" s="59">
        <f t="shared" si="10"/>
        <v>0</v>
      </c>
      <c r="L229" s="59">
        <f t="shared" si="11"/>
        <v>0</v>
      </c>
    </row>
    <row r="230" spans="1:12" x14ac:dyDescent="0.25">
      <c r="A230" s="349"/>
      <c r="B230" s="198" t="s">
        <v>643</v>
      </c>
      <c r="C230" s="194" t="s">
        <v>644</v>
      </c>
      <c r="D230" s="178" t="s">
        <v>325</v>
      </c>
      <c r="E230" s="48">
        <v>570</v>
      </c>
      <c r="F230" s="49"/>
      <c r="G230" s="55">
        <f t="shared" si="9"/>
        <v>0</v>
      </c>
      <c r="H230" s="184"/>
      <c r="I230" s="60"/>
      <c r="J230" s="60"/>
      <c r="K230" s="59">
        <f t="shared" si="10"/>
        <v>0</v>
      </c>
      <c r="L230" s="59">
        <f t="shared" si="11"/>
        <v>0</v>
      </c>
    </row>
    <row r="231" spans="1:12" x14ac:dyDescent="0.25">
      <c r="A231" s="349"/>
      <c r="B231" s="176" t="s">
        <v>645</v>
      </c>
      <c r="C231" s="193"/>
      <c r="D231" s="178" t="s">
        <v>325</v>
      </c>
      <c r="E231" s="48">
        <v>190</v>
      </c>
      <c r="F231" s="49"/>
      <c r="G231" s="55">
        <f t="shared" si="9"/>
        <v>0</v>
      </c>
      <c r="H231" s="184"/>
      <c r="I231" s="60"/>
      <c r="J231" s="60"/>
      <c r="K231" s="59">
        <f t="shared" si="10"/>
        <v>0</v>
      </c>
      <c r="L231" s="59">
        <f t="shared" si="11"/>
        <v>0</v>
      </c>
    </row>
    <row r="232" spans="1:12" x14ac:dyDescent="0.25">
      <c r="A232" s="349"/>
      <c r="B232" s="176" t="s">
        <v>646</v>
      </c>
      <c r="C232" s="193" t="s">
        <v>647</v>
      </c>
      <c r="D232" s="178" t="s">
        <v>325</v>
      </c>
      <c r="E232" s="48">
        <v>486</v>
      </c>
      <c r="F232" s="49"/>
      <c r="G232" s="55">
        <f t="shared" si="9"/>
        <v>0</v>
      </c>
      <c r="H232" s="184"/>
      <c r="I232" s="60"/>
      <c r="J232" s="60"/>
      <c r="K232" s="59">
        <f t="shared" si="10"/>
        <v>0</v>
      </c>
      <c r="L232" s="59">
        <f t="shared" si="11"/>
        <v>0</v>
      </c>
    </row>
    <row r="233" spans="1:12" x14ac:dyDescent="0.25">
      <c r="A233" s="349"/>
      <c r="B233" s="176" t="s">
        <v>648</v>
      </c>
      <c r="C233" s="193" t="s">
        <v>649</v>
      </c>
      <c r="D233" s="178" t="s">
        <v>325</v>
      </c>
      <c r="E233" s="48">
        <v>570</v>
      </c>
      <c r="F233" s="49"/>
      <c r="G233" s="55">
        <f t="shared" si="9"/>
        <v>0</v>
      </c>
      <c r="H233" s="184"/>
      <c r="I233" s="60"/>
      <c r="J233" s="60"/>
      <c r="K233" s="59">
        <f t="shared" si="10"/>
        <v>0</v>
      </c>
      <c r="L233" s="59">
        <f t="shared" si="11"/>
        <v>0</v>
      </c>
    </row>
    <row r="234" spans="1:12" x14ac:dyDescent="0.25">
      <c r="A234" s="349"/>
      <c r="B234" s="176" t="s">
        <v>650</v>
      </c>
      <c r="C234" s="193" t="s">
        <v>651</v>
      </c>
      <c r="D234" s="178" t="s">
        <v>325</v>
      </c>
      <c r="E234" s="48">
        <v>214.08</v>
      </c>
      <c r="F234" s="49"/>
      <c r="G234" s="55">
        <f t="shared" si="9"/>
        <v>0</v>
      </c>
      <c r="H234" s="184"/>
      <c r="I234" s="60"/>
      <c r="J234" s="60"/>
      <c r="K234" s="59">
        <f t="shared" si="10"/>
        <v>0</v>
      </c>
      <c r="L234" s="59">
        <f t="shared" si="11"/>
        <v>0</v>
      </c>
    </row>
    <row r="235" spans="1:12" x14ac:dyDescent="0.25">
      <c r="A235" s="349"/>
      <c r="B235" s="196" t="s">
        <v>652</v>
      </c>
      <c r="C235" s="194" t="s">
        <v>653</v>
      </c>
      <c r="D235" s="178" t="s">
        <v>325</v>
      </c>
      <c r="E235" s="48">
        <v>53.52</v>
      </c>
      <c r="F235" s="49"/>
      <c r="G235" s="55">
        <f t="shared" si="9"/>
        <v>0</v>
      </c>
      <c r="H235" s="184"/>
      <c r="I235" s="60"/>
      <c r="J235" s="60"/>
      <c r="K235" s="59">
        <f t="shared" si="10"/>
        <v>0</v>
      </c>
      <c r="L235" s="59">
        <f t="shared" si="11"/>
        <v>0</v>
      </c>
    </row>
    <row r="236" spans="1:12" x14ac:dyDescent="0.25">
      <c r="A236" s="349"/>
      <c r="B236" s="196" t="s">
        <v>654</v>
      </c>
      <c r="C236" s="194" t="s">
        <v>655</v>
      </c>
      <c r="D236" s="178" t="s">
        <v>325</v>
      </c>
      <c r="E236" s="48">
        <v>285</v>
      </c>
      <c r="F236" s="49"/>
      <c r="G236" s="55">
        <f t="shared" si="9"/>
        <v>0</v>
      </c>
      <c r="H236" s="184"/>
      <c r="I236" s="60"/>
      <c r="J236" s="60"/>
      <c r="K236" s="59">
        <f t="shared" si="10"/>
        <v>0</v>
      </c>
      <c r="L236" s="59">
        <f t="shared" si="11"/>
        <v>0</v>
      </c>
    </row>
    <row r="237" spans="1:12" x14ac:dyDescent="0.25">
      <c r="A237" s="349"/>
      <c r="B237" s="196" t="s">
        <v>656</v>
      </c>
      <c r="C237" s="194" t="s">
        <v>657</v>
      </c>
      <c r="D237" s="178" t="s">
        <v>325</v>
      </c>
      <c r="E237" s="48">
        <v>285</v>
      </c>
      <c r="F237" s="49"/>
      <c r="G237" s="55">
        <f t="shared" si="9"/>
        <v>0</v>
      </c>
      <c r="H237" s="184"/>
      <c r="I237" s="60"/>
      <c r="J237" s="60"/>
      <c r="K237" s="59">
        <f t="shared" si="10"/>
        <v>0</v>
      </c>
      <c r="L237" s="59">
        <f t="shared" si="11"/>
        <v>0</v>
      </c>
    </row>
    <row r="238" spans="1:12" x14ac:dyDescent="0.25">
      <c r="A238" s="349"/>
      <c r="B238" s="196" t="s">
        <v>658</v>
      </c>
      <c r="C238" s="194" t="s">
        <v>637</v>
      </c>
      <c r="D238" s="178" t="s">
        <v>325</v>
      </c>
      <c r="E238" s="48">
        <v>148</v>
      </c>
      <c r="F238" s="49"/>
      <c r="G238" s="55">
        <f t="shared" si="9"/>
        <v>0</v>
      </c>
      <c r="H238" s="184"/>
      <c r="I238" s="60"/>
      <c r="J238" s="60"/>
      <c r="K238" s="59">
        <f t="shared" si="10"/>
        <v>0</v>
      </c>
      <c r="L238" s="59">
        <f t="shared" si="11"/>
        <v>0</v>
      </c>
    </row>
    <row r="239" spans="1:12" x14ac:dyDescent="0.25">
      <c r="A239" s="349"/>
      <c r="B239" s="196" t="s">
        <v>659</v>
      </c>
      <c r="C239" s="194" t="s">
        <v>660</v>
      </c>
      <c r="D239" s="178" t="s">
        <v>325</v>
      </c>
      <c r="E239" s="48">
        <v>226</v>
      </c>
      <c r="F239" s="49"/>
      <c r="G239" s="55">
        <f t="shared" si="9"/>
        <v>0</v>
      </c>
      <c r="H239" s="184"/>
      <c r="I239" s="60"/>
      <c r="J239" s="60"/>
      <c r="K239" s="59">
        <f t="shared" si="10"/>
        <v>0</v>
      </c>
      <c r="L239" s="59">
        <f t="shared" si="11"/>
        <v>0</v>
      </c>
    </row>
    <row r="240" spans="1:12" x14ac:dyDescent="0.25">
      <c r="A240" s="349"/>
      <c r="B240" s="198" t="s">
        <v>661</v>
      </c>
      <c r="C240" s="194" t="s">
        <v>662</v>
      </c>
      <c r="D240" s="178" t="s">
        <v>325</v>
      </c>
      <c r="E240" s="48">
        <v>226</v>
      </c>
      <c r="F240" s="49"/>
      <c r="G240" s="55">
        <f t="shared" si="9"/>
        <v>0</v>
      </c>
      <c r="H240" s="184"/>
      <c r="I240" s="60"/>
      <c r="J240" s="60"/>
      <c r="K240" s="59">
        <f t="shared" si="10"/>
        <v>0</v>
      </c>
      <c r="L240" s="59">
        <f t="shared" si="11"/>
        <v>0</v>
      </c>
    </row>
    <row r="241" spans="1:12" x14ac:dyDescent="0.25">
      <c r="A241" s="349"/>
      <c r="B241" s="198" t="s">
        <v>663</v>
      </c>
      <c r="C241" s="194" t="s">
        <v>664</v>
      </c>
      <c r="D241" s="178" t="s">
        <v>325</v>
      </c>
      <c r="E241" s="48">
        <v>7600</v>
      </c>
      <c r="F241" s="49"/>
      <c r="G241" s="55">
        <f t="shared" si="9"/>
        <v>0</v>
      </c>
      <c r="H241" s="184"/>
      <c r="I241" s="60"/>
      <c r="J241" s="60"/>
      <c r="K241" s="59">
        <f t="shared" si="10"/>
        <v>0</v>
      </c>
      <c r="L241" s="59">
        <f t="shared" si="11"/>
        <v>0</v>
      </c>
    </row>
    <row r="242" spans="1:12" x14ac:dyDescent="0.25">
      <c r="A242" s="349"/>
      <c r="B242" s="196" t="s">
        <v>665</v>
      </c>
      <c r="C242" s="194" t="s">
        <v>666</v>
      </c>
      <c r="D242" s="178" t="s">
        <v>325</v>
      </c>
      <c r="E242" s="48">
        <v>760</v>
      </c>
      <c r="F242" s="49"/>
      <c r="G242" s="55">
        <f t="shared" si="9"/>
        <v>0</v>
      </c>
      <c r="H242" s="184"/>
      <c r="I242" s="60"/>
      <c r="J242" s="60"/>
      <c r="K242" s="59">
        <f t="shared" si="10"/>
        <v>0</v>
      </c>
      <c r="L242" s="59">
        <f t="shared" si="11"/>
        <v>0</v>
      </c>
    </row>
    <row r="243" spans="1:12" x14ac:dyDescent="0.25">
      <c r="A243" s="349"/>
      <c r="B243" s="196" t="s">
        <v>667</v>
      </c>
      <c r="C243" s="194" t="s">
        <v>668</v>
      </c>
      <c r="D243" s="178" t="s">
        <v>325</v>
      </c>
      <c r="E243" s="48">
        <v>1071</v>
      </c>
      <c r="F243" s="49"/>
      <c r="G243" s="55">
        <f t="shared" si="9"/>
        <v>0</v>
      </c>
      <c r="H243" s="184"/>
      <c r="I243" s="60"/>
      <c r="J243" s="60"/>
      <c r="K243" s="59">
        <f t="shared" si="10"/>
        <v>0</v>
      </c>
      <c r="L243" s="59">
        <f t="shared" si="11"/>
        <v>0</v>
      </c>
    </row>
    <row r="244" spans="1:12" x14ac:dyDescent="0.25">
      <c r="A244" s="349"/>
      <c r="B244" s="196" t="s">
        <v>667</v>
      </c>
      <c r="C244" s="194" t="s">
        <v>669</v>
      </c>
      <c r="D244" s="178" t="s">
        <v>325</v>
      </c>
      <c r="E244" s="48">
        <v>1316</v>
      </c>
      <c r="F244" s="49"/>
      <c r="G244" s="55">
        <f t="shared" si="9"/>
        <v>0</v>
      </c>
      <c r="H244" s="184"/>
      <c r="I244" s="60"/>
      <c r="J244" s="60"/>
      <c r="K244" s="59">
        <f t="shared" si="10"/>
        <v>0</v>
      </c>
      <c r="L244" s="59">
        <f t="shared" si="11"/>
        <v>0</v>
      </c>
    </row>
    <row r="245" spans="1:12" x14ac:dyDescent="0.25">
      <c r="A245" s="349"/>
      <c r="B245" s="176" t="s">
        <v>670</v>
      </c>
      <c r="C245" s="193" t="s">
        <v>671</v>
      </c>
      <c r="D245" s="178" t="s">
        <v>325</v>
      </c>
      <c r="E245" s="48">
        <v>1173</v>
      </c>
      <c r="F245" s="49"/>
      <c r="G245" s="55">
        <f t="shared" si="9"/>
        <v>0</v>
      </c>
      <c r="H245" s="184"/>
      <c r="I245" s="60"/>
      <c r="J245" s="60"/>
      <c r="K245" s="59">
        <f t="shared" si="10"/>
        <v>0</v>
      </c>
      <c r="L245" s="59">
        <f t="shared" si="11"/>
        <v>0</v>
      </c>
    </row>
    <row r="246" spans="1:12" x14ac:dyDescent="0.25">
      <c r="A246" s="349" t="s">
        <v>672</v>
      </c>
      <c r="B246" s="196" t="s">
        <v>673</v>
      </c>
      <c r="C246" s="194" t="s">
        <v>674</v>
      </c>
      <c r="D246" s="178" t="s">
        <v>325</v>
      </c>
      <c r="E246" s="48">
        <v>1140</v>
      </c>
      <c r="F246" s="49"/>
      <c r="G246" s="55">
        <f t="shared" si="9"/>
        <v>0</v>
      </c>
      <c r="H246" s="184"/>
      <c r="I246" s="60"/>
      <c r="J246" s="60"/>
      <c r="K246" s="59">
        <f t="shared" si="10"/>
        <v>0</v>
      </c>
      <c r="L246" s="59">
        <f t="shared" si="11"/>
        <v>0</v>
      </c>
    </row>
    <row r="247" spans="1:12" x14ac:dyDescent="0.25">
      <c r="A247" s="349"/>
      <c r="B247" s="348" t="s">
        <v>675</v>
      </c>
      <c r="C247" s="194" t="s">
        <v>676</v>
      </c>
      <c r="D247" s="178" t="s">
        <v>325</v>
      </c>
      <c r="E247" s="48">
        <v>1140</v>
      </c>
      <c r="F247" s="49"/>
      <c r="G247" s="55">
        <f t="shared" si="9"/>
        <v>0</v>
      </c>
      <c r="H247" s="184"/>
      <c r="I247" s="60"/>
      <c r="J247" s="60"/>
      <c r="K247" s="59">
        <f t="shared" si="10"/>
        <v>0</v>
      </c>
      <c r="L247" s="59">
        <f t="shared" si="11"/>
        <v>0</v>
      </c>
    </row>
    <row r="248" spans="1:12" x14ac:dyDescent="0.25">
      <c r="A248" s="349"/>
      <c r="B248" s="348"/>
      <c r="C248" s="193" t="s">
        <v>677</v>
      </c>
      <c r="D248" s="178" t="s">
        <v>325</v>
      </c>
      <c r="E248" s="48">
        <v>1140</v>
      </c>
      <c r="F248" s="49"/>
      <c r="G248" s="55">
        <f t="shared" si="9"/>
        <v>0</v>
      </c>
      <c r="H248" s="184"/>
      <c r="I248" s="60"/>
      <c r="J248" s="60"/>
      <c r="K248" s="59">
        <f t="shared" si="10"/>
        <v>0</v>
      </c>
      <c r="L248" s="59">
        <f t="shared" si="11"/>
        <v>0</v>
      </c>
    </row>
    <row r="249" spans="1:12" x14ac:dyDescent="0.25">
      <c r="A249" s="349"/>
      <c r="B249" s="348" t="s">
        <v>678</v>
      </c>
      <c r="C249" s="193" t="s">
        <v>679</v>
      </c>
      <c r="D249" s="178" t="s">
        <v>325</v>
      </c>
      <c r="E249" s="48">
        <v>562</v>
      </c>
      <c r="F249" s="49"/>
      <c r="G249" s="55">
        <f t="shared" si="9"/>
        <v>0</v>
      </c>
      <c r="H249" s="184"/>
      <c r="I249" s="60"/>
      <c r="J249" s="60"/>
      <c r="K249" s="59">
        <f t="shared" si="10"/>
        <v>0</v>
      </c>
      <c r="L249" s="59">
        <f t="shared" si="11"/>
        <v>0</v>
      </c>
    </row>
    <row r="250" spans="1:12" x14ac:dyDescent="0.25">
      <c r="A250" s="349"/>
      <c r="B250" s="348"/>
      <c r="C250" s="193" t="s">
        <v>680</v>
      </c>
      <c r="D250" s="178" t="s">
        <v>325</v>
      </c>
      <c r="E250" s="48">
        <v>389</v>
      </c>
      <c r="F250" s="49"/>
      <c r="G250" s="55">
        <f t="shared" si="9"/>
        <v>0</v>
      </c>
      <c r="H250" s="184"/>
      <c r="I250" s="60"/>
      <c r="J250" s="60"/>
      <c r="K250" s="59">
        <f t="shared" si="10"/>
        <v>0</v>
      </c>
      <c r="L250" s="59">
        <f t="shared" si="11"/>
        <v>0</v>
      </c>
    </row>
    <row r="251" spans="1:12" x14ac:dyDescent="0.25">
      <c r="A251" s="349"/>
      <c r="B251" s="352" t="s">
        <v>681</v>
      </c>
      <c r="C251" s="194" t="s">
        <v>682</v>
      </c>
      <c r="D251" s="178" t="s">
        <v>325</v>
      </c>
      <c r="E251" s="48">
        <v>475</v>
      </c>
      <c r="F251" s="49"/>
      <c r="G251" s="55">
        <f t="shared" si="9"/>
        <v>0</v>
      </c>
      <c r="H251" s="184"/>
      <c r="I251" s="60"/>
      <c r="J251" s="60"/>
      <c r="K251" s="59">
        <f t="shared" si="10"/>
        <v>0</v>
      </c>
      <c r="L251" s="59">
        <f t="shared" si="11"/>
        <v>0</v>
      </c>
    </row>
    <row r="252" spans="1:12" x14ac:dyDescent="0.25">
      <c r="A252" s="349"/>
      <c r="B252" s="352"/>
      <c r="C252" s="194" t="s">
        <v>683</v>
      </c>
      <c r="D252" s="178" t="s">
        <v>325</v>
      </c>
      <c r="E252" s="48">
        <v>446</v>
      </c>
      <c r="F252" s="49"/>
      <c r="G252" s="55">
        <f t="shared" si="9"/>
        <v>0</v>
      </c>
      <c r="H252" s="184"/>
      <c r="I252" s="60"/>
      <c r="J252" s="60"/>
      <c r="K252" s="59">
        <f t="shared" si="10"/>
        <v>0</v>
      </c>
      <c r="L252" s="59">
        <f t="shared" si="11"/>
        <v>0</v>
      </c>
    </row>
    <row r="253" spans="1:12" x14ac:dyDescent="0.25">
      <c r="A253" s="349"/>
      <c r="B253" s="352"/>
      <c r="C253" s="194" t="s">
        <v>684</v>
      </c>
      <c r="D253" s="178" t="s">
        <v>325</v>
      </c>
      <c r="E253" s="48">
        <v>534</v>
      </c>
      <c r="F253" s="49"/>
      <c r="G253" s="55">
        <f t="shared" si="9"/>
        <v>0</v>
      </c>
      <c r="H253" s="184"/>
      <c r="I253" s="60"/>
      <c r="J253" s="60"/>
      <c r="K253" s="59">
        <f t="shared" si="10"/>
        <v>0</v>
      </c>
      <c r="L253" s="59">
        <f t="shared" si="11"/>
        <v>0</v>
      </c>
    </row>
    <row r="254" spans="1:12" x14ac:dyDescent="0.25">
      <c r="A254" s="349"/>
      <c r="B254" s="352"/>
      <c r="C254" s="194" t="s">
        <v>685</v>
      </c>
      <c r="D254" s="178" t="s">
        <v>325</v>
      </c>
      <c r="E254" s="48">
        <v>538</v>
      </c>
      <c r="F254" s="49"/>
      <c r="G254" s="55">
        <f t="shared" si="9"/>
        <v>0</v>
      </c>
      <c r="H254" s="184"/>
      <c r="I254" s="60"/>
      <c r="J254" s="60"/>
      <c r="K254" s="59">
        <f t="shared" si="10"/>
        <v>0</v>
      </c>
      <c r="L254" s="59">
        <f t="shared" si="11"/>
        <v>0</v>
      </c>
    </row>
    <row r="255" spans="1:12" x14ac:dyDescent="0.25">
      <c r="A255" s="349"/>
      <c r="B255" s="196" t="s">
        <v>686</v>
      </c>
      <c r="C255" s="194" t="s">
        <v>687</v>
      </c>
      <c r="D255" s="178" t="s">
        <v>325</v>
      </c>
      <c r="E255" s="48">
        <v>523</v>
      </c>
      <c r="F255" s="49"/>
      <c r="G255" s="55">
        <f t="shared" si="9"/>
        <v>0</v>
      </c>
      <c r="H255" s="184"/>
      <c r="I255" s="60"/>
      <c r="J255" s="60"/>
      <c r="K255" s="59">
        <f t="shared" si="10"/>
        <v>0</v>
      </c>
      <c r="L255" s="59">
        <f t="shared" si="11"/>
        <v>0</v>
      </c>
    </row>
    <row r="256" spans="1:12" x14ac:dyDescent="0.25">
      <c r="A256" s="349"/>
      <c r="B256" s="348" t="s">
        <v>688</v>
      </c>
      <c r="C256" s="193" t="s">
        <v>689</v>
      </c>
      <c r="D256" s="178" t="s">
        <v>325</v>
      </c>
      <c r="E256" s="48">
        <v>475</v>
      </c>
      <c r="F256" s="49"/>
      <c r="G256" s="55">
        <f t="shared" si="9"/>
        <v>0</v>
      </c>
      <c r="H256" s="184"/>
      <c r="I256" s="60"/>
      <c r="J256" s="60"/>
      <c r="K256" s="59">
        <f t="shared" si="10"/>
        <v>0</v>
      </c>
      <c r="L256" s="59">
        <f t="shared" si="11"/>
        <v>0</v>
      </c>
    </row>
    <row r="257" spans="1:12" x14ac:dyDescent="0.25">
      <c r="A257" s="349"/>
      <c r="B257" s="348"/>
      <c r="C257" s="193" t="s">
        <v>690</v>
      </c>
      <c r="D257" s="178" t="s">
        <v>325</v>
      </c>
      <c r="E257" s="48">
        <v>475</v>
      </c>
      <c r="F257" s="49"/>
      <c r="G257" s="55">
        <f t="shared" si="9"/>
        <v>0</v>
      </c>
      <c r="H257" s="184"/>
      <c r="I257" s="60"/>
      <c r="J257" s="60"/>
      <c r="K257" s="59">
        <f t="shared" si="10"/>
        <v>0</v>
      </c>
      <c r="L257" s="59">
        <f t="shared" si="11"/>
        <v>0</v>
      </c>
    </row>
    <row r="258" spans="1:12" ht="24" x14ac:dyDescent="0.25">
      <c r="A258" s="349"/>
      <c r="B258" s="176" t="s">
        <v>691</v>
      </c>
      <c r="C258" s="193" t="s">
        <v>692</v>
      </c>
      <c r="D258" s="178" t="s">
        <v>325</v>
      </c>
      <c r="E258" s="48">
        <v>57</v>
      </c>
      <c r="F258" s="49"/>
      <c r="G258" s="55">
        <f t="shared" si="9"/>
        <v>0</v>
      </c>
      <c r="H258" s="184"/>
      <c r="I258" s="60"/>
      <c r="J258" s="60"/>
      <c r="K258" s="59">
        <f t="shared" si="10"/>
        <v>0</v>
      </c>
      <c r="L258" s="59">
        <f t="shared" si="11"/>
        <v>0</v>
      </c>
    </row>
    <row r="259" spans="1:12" x14ac:dyDescent="0.25">
      <c r="A259" s="349" t="s">
        <v>693</v>
      </c>
      <c r="B259" s="176" t="s">
        <v>694</v>
      </c>
      <c r="C259" s="193" t="s">
        <v>695</v>
      </c>
      <c r="D259" s="178" t="s">
        <v>325</v>
      </c>
      <c r="E259" s="48">
        <v>475</v>
      </c>
      <c r="F259" s="49"/>
      <c r="G259" s="55">
        <f t="shared" si="9"/>
        <v>0</v>
      </c>
      <c r="H259" s="184"/>
      <c r="I259" s="60"/>
      <c r="J259" s="60"/>
      <c r="K259" s="59">
        <f t="shared" si="10"/>
        <v>0</v>
      </c>
      <c r="L259" s="59">
        <f t="shared" si="11"/>
        <v>0</v>
      </c>
    </row>
    <row r="260" spans="1:12" x14ac:dyDescent="0.25">
      <c r="A260" s="349"/>
      <c r="B260" s="176" t="s">
        <v>696</v>
      </c>
      <c r="C260" s="193"/>
      <c r="D260" s="178" t="s">
        <v>325</v>
      </c>
      <c r="E260" s="48">
        <v>380</v>
      </c>
      <c r="F260" s="49"/>
      <c r="G260" s="55">
        <f t="shared" si="9"/>
        <v>0</v>
      </c>
      <c r="H260" s="184"/>
      <c r="I260" s="60"/>
      <c r="J260" s="60"/>
      <c r="K260" s="59">
        <f t="shared" si="10"/>
        <v>0</v>
      </c>
      <c r="L260" s="59">
        <f t="shared" si="11"/>
        <v>0</v>
      </c>
    </row>
    <row r="261" spans="1:12" x14ac:dyDescent="0.25">
      <c r="A261" s="349"/>
      <c r="B261" s="176" t="s">
        <v>697</v>
      </c>
      <c r="C261" s="193" t="s">
        <v>698</v>
      </c>
      <c r="D261" s="178" t="s">
        <v>325</v>
      </c>
      <c r="E261" s="48">
        <v>456</v>
      </c>
      <c r="F261" s="49"/>
      <c r="G261" s="55">
        <f t="shared" si="9"/>
        <v>0</v>
      </c>
      <c r="H261" s="184"/>
      <c r="I261" s="60"/>
      <c r="J261" s="60"/>
      <c r="K261" s="59">
        <f t="shared" si="10"/>
        <v>0</v>
      </c>
      <c r="L261" s="59">
        <f t="shared" si="11"/>
        <v>0</v>
      </c>
    </row>
    <row r="262" spans="1:12" x14ac:dyDescent="0.25">
      <c r="A262" s="349"/>
      <c r="B262" s="176" t="s">
        <v>699</v>
      </c>
      <c r="C262" s="193"/>
      <c r="D262" s="178" t="s">
        <v>325</v>
      </c>
      <c r="E262" s="48">
        <v>475</v>
      </c>
      <c r="F262" s="49"/>
      <c r="G262" s="55">
        <f t="shared" si="9"/>
        <v>0</v>
      </c>
      <c r="H262" s="184"/>
      <c r="I262" s="60"/>
      <c r="J262" s="60"/>
      <c r="K262" s="59">
        <f t="shared" si="10"/>
        <v>0</v>
      </c>
      <c r="L262" s="59">
        <f t="shared" si="11"/>
        <v>0</v>
      </c>
    </row>
    <row r="263" spans="1:12" x14ac:dyDescent="0.25">
      <c r="A263" s="349"/>
      <c r="B263" s="176" t="s">
        <v>700</v>
      </c>
      <c r="C263" s="193"/>
      <c r="D263" s="178" t="s">
        <v>325</v>
      </c>
      <c r="E263" s="48">
        <v>5700</v>
      </c>
      <c r="F263" s="49"/>
      <c r="G263" s="55">
        <f t="shared" ref="G263:G287" si="12">E263*F263</f>
        <v>0</v>
      </c>
      <c r="H263" s="184"/>
      <c r="I263" s="60"/>
      <c r="J263" s="60"/>
      <c r="K263" s="59">
        <f t="shared" ref="K263:K287" si="13">G263*I263</f>
        <v>0</v>
      </c>
      <c r="L263" s="59">
        <f t="shared" ref="L263:L287" si="14">J263*G263</f>
        <v>0</v>
      </c>
    </row>
    <row r="264" spans="1:12" x14ac:dyDescent="0.25">
      <c r="A264" s="349"/>
      <c r="B264" s="176" t="s">
        <v>701</v>
      </c>
      <c r="C264" s="193"/>
      <c r="D264" s="178" t="s">
        <v>325</v>
      </c>
      <c r="E264" s="48">
        <v>760</v>
      </c>
      <c r="F264" s="49"/>
      <c r="G264" s="55">
        <f t="shared" si="12"/>
        <v>0</v>
      </c>
      <c r="H264" s="184"/>
      <c r="I264" s="60"/>
      <c r="J264" s="60"/>
      <c r="K264" s="59">
        <f t="shared" si="13"/>
        <v>0</v>
      </c>
      <c r="L264" s="59">
        <f t="shared" si="14"/>
        <v>0</v>
      </c>
    </row>
    <row r="265" spans="1:12" x14ac:dyDescent="0.25">
      <c r="A265" s="349"/>
      <c r="B265" s="176" t="s">
        <v>702</v>
      </c>
      <c r="C265" s="193"/>
      <c r="D265" s="178" t="s">
        <v>325</v>
      </c>
      <c r="E265" s="48">
        <v>285</v>
      </c>
      <c r="F265" s="49"/>
      <c r="G265" s="55">
        <f t="shared" si="12"/>
        <v>0</v>
      </c>
      <c r="H265" s="184"/>
      <c r="I265" s="60"/>
      <c r="J265" s="60"/>
      <c r="K265" s="59">
        <f t="shared" si="13"/>
        <v>0</v>
      </c>
      <c r="L265" s="59">
        <f t="shared" si="14"/>
        <v>0</v>
      </c>
    </row>
    <row r="266" spans="1:12" x14ac:dyDescent="0.25">
      <c r="A266" s="349"/>
      <c r="B266" s="176" t="s">
        <v>703</v>
      </c>
      <c r="C266" s="193"/>
      <c r="D266" s="178" t="s">
        <v>325</v>
      </c>
      <c r="E266" s="48">
        <v>380</v>
      </c>
      <c r="F266" s="49"/>
      <c r="G266" s="55">
        <f t="shared" si="12"/>
        <v>0</v>
      </c>
      <c r="H266" s="184"/>
      <c r="I266" s="60"/>
      <c r="J266" s="60"/>
      <c r="K266" s="59">
        <f t="shared" si="13"/>
        <v>0</v>
      </c>
      <c r="L266" s="59">
        <f t="shared" si="14"/>
        <v>0</v>
      </c>
    </row>
    <row r="267" spans="1:12" x14ac:dyDescent="0.25">
      <c r="A267" s="349"/>
      <c r="B267" s="176" t="s">
        <v>704</v>
      </c>
      <c r="C267" s="193"/>
      <c r="D267" s="178" t="s">
        <v>325</v>
      </c>
      <c r="E267" s="48">
        <v>380</v>
      </c>
      <c r="F267" s="49"/>
      <c r="G267" s="55">
        <f t="shared" si="12"/>
        <v>0</v>
      </c>
      <c r="H267" s="184"/>
      <c r="I267" s="60"/>
      <c r="J267" s="60"/>
      <c r="K267" s="59">
        <f t="shared" si="13"/>
        <v>0</v>
      </c>
      <c r="L267" s="59">
        <f t="shared" si="14"/>
        <v>0</v>
      </c>
    </row>
    <row r="268" spans="1:12" x14ac:dyDescent="0.25">
      <c r="A268" s="349"/>
      <c r="B268" s="176" t="s">
        <v>705</v>
      </c>
      <c r="C268" s="193"/>
      <c r="D268" s="178" t="s">
        <v>325</v>
      </c>
      <c r="E268" s="48">
        <v>380</v>
      </c>
      <c r="F268" s="49"/>
      <c r="G268" s="55">
        <f t="shared" si="12"/>
        <v>0</v>
      </c>
      <c r="H268" s="184"/>
      <c r="I268" s="60"/>
      <c r="J268" s="60"/>
      <c r="K268" s="59">
        <f t="shared" si="13"/>
        <v>0</v>
      </c>
      <c r="L268" s="59">
        <f t="shared" si="14"/>
        <v>0</v>
      </c>
    </row>
    <row r="269" spans="1:12" x14ac:dyDescent="0.25">
      <c r="A269" s="349" t="s">
        <v>706</v>
      </c>
      <c r="B269" s="176" t="s">
        <v>707</v>
      </c>
      <c r="C269" s="193" t="s">
        <v>708</v>
      </c>
      <c r="D269" s="178" t="s">
        <v>325</v>
      </c>
      <c r="E269" s="48">
        <v>206</v>
      </c>
      <c r="F269" s="49"/>
      <c r="G269" s="55">
        <f t="shared" si="12"/>
        <v>0</v>
      </c>
      <c r="H269" s="184"/>
      <c r="I269" s="60"/>
      <c r="J269" s="60"/>
      <c r="K269" s="59">
        <f t="shared" si="13"/>
        <v>0</v>
      </c>
      <c r="L269" s="59">
        <f t="shared" si="14"/>
        <v>0</v>
      </c>
    </row>
    <row r="270" spans="1:12" x14ac:dyDescent="0.25">
      <c r="A270" s="349"/>
      <c r="B270" s="176" t="s">
        <v>709</v>
      </c>
      <c r="C270" s="193" t="s">
        <v>710</v>
      </c>
      <c r="D270" s="178" t="s">
        <v>325</v>
      </c>
      <c r="E270" s="48">
        <v>380</v>
      </c>
      <c r="F270" s="49"/>
      <c r="G270" s="55">
        <f t="shared" si="12"/>
        <v>0</v>
      </c>
      <c r="H270" s="184"/>
      <c r="I270" s="60"/>
      <c r="J270" s="60"/>
      <c r="K270" s="59">
        <f t="shared" si="13"/>
        <v>0</v>
      </c>
      <c r="L270" s="59">
        <f t="shared" si="14"/>
        <v>0</v>
      </c>
    </row>
    <row r="271" spans="1:12" x14ac:dyDescent="0.25">
      <c r="A271" s="349"/>
      <c r="B271" s="176" t="s">
        <v>711</v>
      </c>
      <c r="C271" s="193" t="s">
        <v>712</v>
      </c>
      <c r="D271" s="178" t="s">
        <v>325</v>
      </c>
      <c r="E271" s="48">
        <v>380</v>
      </c>
      <c r="F271" s="49"/>
      <c r="G271" s="55">
        <f t="shared" si="12"/>
        <v>0</v>
      </c>
      <c r="H271" s="184"/>
      <c r="I271" s="60"/>
      <c r="J271" s="60"/>
      <c r="K271" s="59">
        <f t="shared" si="13"/>
        <v>0</v>
      </c>
      <c r="L271" s="59">
        <f t="shared" si="14"/>
        <v>0</v>
      </c>
    </row>
    <row r="272" spans="1:12" x14ac:dyDescent="0.25">
      <c r="A272" s="349"/>
      <c r="B272" s="176" t="s">
        <v>713</v>
      </c>
      <c r="C272" s="176" t="s">
        <v>714</v>
      </c>
      <c r="D272" s="178" t="s">
        <v>325</v>
      </c>
      <c r="E272" s="48">
        <v>365</v>
      </c>
      <c r="F272" s="49"/>
      <c r="G272" s="55">
        <f t="shared" si="12"/>
        <v>0</v>
      </c>
      <c r="H272" s="184"/>
      <c r="I272" s="60"/>
      <c r="J272" s="60"/>
      <c r="K272" s="59">
        <f t="shared" si="13"/>
        <v>0</v>
      </c>
      <c r="L272" s="59">
        <f t="shared" si="14"/>
        <v>0</v>
      </c>
    </row>
    <row r="273" spans="1:12" x14ac:dyDescent="0.25">
      <c r="A273" s="349"/>
      <c r="B273" s="348" t="s">
        <v>715</v>
      </c>
      <c r="C273" s="193" t="s">
        <v>716</v>
      </c>
      <c r="D273" s="178" t="s">
        <v>325</v>
      </c>
      <c r="E273" s="48">
        <v>57</v>
      </c>
      <c r="F273" s="49"/>
      <c r="G273" s="55">
        <f t="shared" si="12"/>
        <v>0</v>
      </c>
      <c r="H273" s="184"/>
      <c r="I273" s="60"/>
      <c r="J273" s="60"/>
      <c r="K273" s="59">
        <f t="shared" si="13"/>
        <v>0</v>
      </c>
      <c r="L273" s="59">
        <f t="shared" si="14"/>
        <v>0</v>
      </c>
    </row>
    <row r="274" spans="1:12" x14ac:dyDescent="0.25">
      <c r="A274" s="349"/>
      <c r="B274" s="348"/>
      <c r="C274" s="193" t="s">
        <v>717</v>
      </c>
      <c r="D274" s="178" t="s">
        <v>325</v>
      </c>
      <c r="E274" s="48">
        <v>131</v>
      </c>
      <c r="F274" s="49"/>
      <c r="G274" s="55">
        <f t="shared" si="12"/>
        <v>0</v>
      </c>
      <c r="H274" s="184"/>
      <c r="I274" s="60"/>
      <c r="J274" s="60"/>
      <c r="K274" s="59">
        <f t="shared" si="13"/>
        <v>0</v>
      </c>
      <c r="L274" s="59">
        <f t="shared" si="14"/>
        <v>0</v>
      </c>
    </row>
    <row r="275" spans="1:12" x14ac:dyDescent="0.25">
      <c r="A275" s="349"/>
      <c r="B275" s="348"/>
      <c r="C275" s="193" t="s">
        <v>718</v>
      </c>
      <c r="D275" s="178" t="s">
        <v>325</v>
      </c>
      <c r="E275" s="48">
        <v>162</v>
      </c>
      <c r="F275" s="49"/>
      <c r="G275" s="55">
        <f t="shared" si="12"/>
        <v>0</v>
      </c>
      <c r="H275" s="184"/>
      <c r="I275" s="60"/>
      <c r="J275" s="60"/>
      <c r="K275" s="59">
        <f t="shared" si="13"/>
        <v>0</v>
      </c>
      <c r="L275" s="59">
        <f t="shared" si="14"/>
        <v>0</v>
      </c>
    </row>
    <row r="276" spans="1:12" x14ac:dyDescent="0.25">
      <c r="A276" s="349"/>
      <c r="B276" s="176" t="s">
        <v>719</v>
      </c>
      <c r="C276" s="193"/>
      <c r="D276" s="178" t="s">
        <v>325</v>
      </c>
      <c r="E276" s="48">
        <v>162</v>
      </c>
      <c r="F276" s="49"/>
      <c r="G276" s="55">
        <f t="shared" si="12"/>
        <v>0</v>
      </c>
      <c r="H276" s="184"/>
      <c r="I276" s="60"/>
      <c r="J276" s="60"/>
      <c r="K276" s="59">
        <f t="shared" si="13"/>
        <v>0</v>
      </c>
      <c r="L276" s="59">
        <f t="shared" si="14"/>
        <v>0</v>
      </c>
    </row>
    <row r="277" spans="1:12" x14ac:dyDescent="0.25">
      <c r="A277" s="349"/>
      <c r="B277" s="176" t="s">
        <v>720</v>
      </c>
      <c r="C277" s="193"/>
      <c r="D277" s="178" t="s">
        <v>325</v>
      </c>
      <c r="E277" s="48">
        <v>314</v>
      </c>
      <c r="F277" s="49"/>
      <c r="G277" s="55">
        <f t="shared" si="12"/>
        <v>0</v>
      </c>
      <c r="H277" s="184"/>
      <c r="I277" s="60"/>
      <c r="J277" s="60"/>
      <c r="K277" s="59">
        <f t="shared" si="13"/>
        <v>0</v>
      </c>
      <c r="L277" s="59">
        <f t="shared" si="14"/>
        <v>0</v>
      </c>
    </row>
    <row r="278" spans="1:12" x14ac:dyDescent="0.25">
      <c r="A278" s="349"/>
      <c r="B278" s="196" t="s">
        <v>721</v>
      </c>
      <c r="C278" s="194" t="s">
        <v>722</v>
      </c>
      <c r="D278" s="178" t="s">
        <v>325</v>
      </c>
      <c r="E278" s="48">
        <v>285</v>
      </c>
      <c r="F278" s="49"/>
      <c r="G278" s="55">
        <f t="shared" si="12"/>
        <v>0</v>
      </c>
      <c r="H278" s="184"/>
      <c r="I278" s="60"/>
      <c r="J278" s="60"/>
      <c r="K278" s="59">
        <f t="shared" si="13"/>
        <v>0</v>
      </c>
      <c r="L278" s="59">
        <f t="shared" si="14"/>
        <v>0</v>
      </c>
    </row>
    <row r="279" spans="1:12" x14ac:dyDescent="0.25">
      <c r="A279" s="349"/>
      <c r="B279" s="196" t="s">
        <v>723</v>
      </c>
      <c r="C279" s="194" t="s">
        <v>724</v>
      </c>
      <c r="D279" s="178" t="s">
        <v>325</v>
      </c>
      <c r="E279" s="48">
        <v>188</v>
      </c>
      <c r="F279" s="49"/>
      <c r="G279" s="55">
        <f t="shared" si="12"/>
        <v>0</v>
      </c>
      <c r="H279" s="184"/>
      <c r="I279" s="60"/>
      <c r="J279" s="60"/>
      <c r="K279" s="59">
        <f t="shared" si="13"/>
        <v>0</v>
      </c>
      <c r="L279" s="59">
        <f t="shared" si="14"/>
        <v>0</v>
      </c>
    </row>
    <row r="280" spans="1:12" ht="15.6" x14ac:dyDescent="0.25">
      <c r="A280" s="154" t="s">
        <v>725</v>
      </c>
      <c r="B280" s="62"/>
      <c r="C280" s="62"/>
      <c r="D280" s="62"/>
      <c r="E280" s="62"/>
      <c r="F280" s="62"/>
      <c r="G280" s="63"/>
      <c r="H280" s="184"/>
      <c r="I280" s="60"/>
      <c r="J280" s="60"/>
      <c r="K280" s="59">
        <f t="shared" si="13"/>
        <v>0</v>
      </c>
      <c r="L280" s="59">
        <f t="shared" si="14"/>
        <v>0</v>
      </c>
    </row>
    <row r="281" spans="1:12" x14ac:dyDescent="0.25">
      <c r="A281" s="349" t="s">
        <v>726</v>
      </c>
      <c r="B281" s="176" t="s">
        <v>727</v>
      </c>
      <c r="C281" s="176" t="s">
        <v>728</v>
      </c>
      <c r="D281" s="178" t="s">
        <v>325</v>
      </c>
      <c r="E281" s="48">
        <v>3325</v>
      </c>
      <c r="F281" s="49"/>
      <c r="G281" s="55">
        <f t="shared" si="12"/>
        <v>0</v>
      </c>
      <c r="H281" s="184"/>
      <c r="I281" s="60"/>
      <c r="J281" s="60"/>
      <c r="K281" s="59">
        <f t="shared" si="13"/>
        <v>0</v>
      </c>
      <c r="L281" s="59">
        <f t="shared" si="14"/>
        <v>0</v>
      </c>
    </row>
    <row r="282" spans="1:12" x14ac:dyDescent="0.25">
      <c r="A282" s="349"/>
      <c r="B282" s="176" t="s">
        <v>729</v>
      </c>
      <c r="C282" s="176" t="s">
        <v>730</v>
      </c>
      <c r="D282" s="178" t="s">
        <v>325</v>
      </c>
      <c r="E282" s="48">
        <v>914</v>
      </c>
      <c r="F282" s="49"/>
      <c r="G282" s="55">
        <f t="shared" si="12"/>
        <v>0</v>
      </c>
      <c r="H282" s="184"/>
      <c r="I282" s="60"/>
      <c r="J282" s="60"/>
      <c r="K282" s="59">
        <f t="shared" si="13"/>
        <v>0</v>
      </c>
      <c r="L282" s="59">
        <f t="shared" si="14"/>
        <v>0</v>
      </c>
    </row>
    <row r="283" spans="1:12" x14ac:dyDescent="0.25">
      <c r="A283" s="349"/>
      <c r="B283" s="176" t="s">
        <v>731</v>
      </c>
      <c r="C283" s="176" t="s">
        <v>732</v>
      </c>
      <c r="D283" s="178" t="s">
        <v>325</v>
      </c>
      <c r="E283" s="48">
        <v>1054</v>
      </c>
      <c r="F283" s="49"/>
      <c r="G283" s="55">
        <f t="shared" si="12"/>
        <v>0</v>
      </c>
      <c r="H283" s="184"/>
      <c r="I283" s="60"/>
      <c r="J283" s="60"/>
      <c r="K283" s="59">
        <f t="shared" si="13"/>
        <v>0</v>
      </c>
      <c r="L283" s="59">
        <f t="shared" si="14"/>
        <v>0</v>
      </c>
    </row>
    <row r="284" spans="1:12" x14ac:dyDescent="0.25">
      <c r="A284" s="349" t="s">
        <v>733</v>
      </c>
      <c r="B284" s="176" t="s">
        <v>734</v>
      </c>
      <c r="C284" s="176" t="s">
        <v>735</v>
      </c>
      <c r="D284" s="178" t="s">
        <v>325</v>
      </c>
      <c r="E284" s="48">
        <v>950</v>
      </c>
      <c r="F284" s="49"/>
      <c r="G284" s="55">
        <f t="shared" si="12"/>
        <v>0</v>
      </c>
      <c r="H284" s="184"/>
      <c r="I284" s="60"/>
      <c r="J284" s="60"/>
      <c r="K284" s="59">
        <f t="shared" si="13"/>
        <v>0</v>
      </c>
      <c r="L284" s="59">
        <f t="shared" si="14"/>
        <v>0</v>
      </c>
    </row>
    <row r="285" spans="1:12" x14ac:dyDescent="0.25">
      <c r="A285" s="349"/>
      <c r="B285" s="176" t="s">
        <v>736</v>
      </c>
      <c r="C285" s="176" t="s">
        <v>737</v>
      </c>
      <c r="D285" s="178" t="s">
        <v>325</v>
      </c>
      <c r="E285" s="48">
        <v>190</v>
      </c>
      <c r="F285" s="49"/>
      <c r="G285" s="55">
        <f t="shared" si="12"/>
        <v>0</v>
      </c>
      <c r="H285" s="184"/>
      <c r="I285" s="60"/>
      <c r="J285" s="60"/>
      <c r="K285" s="59">
        <f t="shared" si="13"/>
        <v>0</v>
      </c>
      <c r="L285" s="59">
        <f t="shared" si="14"/>
        <v>0</v>
      </c>
    </row>
    <row r="286" spans="1:12" x14ac:dyDescent="0.25">
      <c r="A286" s="349"/>
      <c r="B286" s="176" t="s">
        <v>738</v>
      </c>
      <c r="C286" s="176" t="s">
        <v>739</v>
      </c>
      <c r="D286" s="178" t="s">
        <v>325</v>
      </c>
      <c r="E286" s="48">
        <v>475</v>
      </c>
      <c r="F286" s="49"/>
      <c r="G286" s="55">
        <f t="shared" si="12"/>
        <v>0</v>
      </c>
      <c r="H286" s="184"/>
      <c r="I286" s="60"/>
      <c r="J286" s="60"/>
      <c r="K286" s="59">
        <f t="shared" si="13"/>
        <v>0</v>
      </c>
      <c r="L286" s="59">
        <f t="shared" si="14"/>
        <v>0</v>
      </c>
    </row>
    <row r="287" spans="1:12" x14ac:dyDescent="0.25">
      <c r="A287" s="200" t="s">
        <v>740</v>
      </c>
      <c r="B287" s="201"/>
      <c r="C287" s="201"/>
      <c r="D287" s="202" t="s">
        <v>325</v>
      </c>
      <c r="E287" s="167">
        <v>1784.04</v>
      </c>
      <c r="F287" s="71"/>
      <c r="G287" s="72">
        <f t="shared" si="12"/>
        <v>0</v>
      </c>
      <c r="H287" s="184"/>
      <c r="I287" s="60"/>
      <c r="J287" s="60"/>
      <c r="K287" s="59">
        <f t="shared" si="13"/>
        <v>0</v>
      </c>
      <c r="L287" s="59">
        <f t="shared" si="14"/>
        <v>0</v>
      </c>
    </row>
    <row r="288" spans="1:12" s="42" customFormat="1" ht="17.399999999999999" x14ac:dyDescent="0.25">
      <c r="A288" s="21" t="s">
        <v>34</v>
      </c>
      <c r="B288" s="22"/>
      <c r="C288" s="22"/>
      <c r="D288" s="22"/>
      <c r="E288" s="23"/>
      <c r="F288" s="23"/>
      <c r="G288" s="24">
        <f>SUM(G281:G287,G212:G279,G138:G210,G6:G136)</f>
        <v>0</v>
      </c>
      <c r="I288" s="88"/>
      <c r="J288" s="203"/>
      <c r="K288" s="88">
        <f>SUM(K6:K287)</f>
        <v>0</v>
      </c>
      <c r="L288" s="88">
        <f>SUM(L6:L287)</f>
        <v>0</v>
      </c>
    </row>
  </sheetData>
  <protectedRanges>
    <protectedRange sqref="B100 B85 B65 B51 B32 B16:B19" name="区域1_2"/>
  </protectedRanges>
  <mergeCells count="62">
    <mergeCell ref="A1:G1"/>
    <mergeCell ref="A4:B4"/>
    <mergeCell ref="A6:A16"/>
    <mergeCell ref="A50:A57"/>
    <mergeCell ref="A58:A130"/>
    <mergeCell ref="B95:B97"/>
    <mergeCell ref="B112:B114"/>
    <mergeCell ref="B115:B118"/>
    <mergeCell ref="B122:B124"/>
    <mergeCell ref="B125:B126"/>
    <mergeCell ref="A17:B19"/>
    <mergeCell ref="A131:A132"/>
    <mergeCell ref="A133:A136"/>
    <mergeCell ref="A138:A168"/>
    <mergeCell ref="A169:A210"/>
    <mergeCell ref="A212:A218"/>
    <mergeCell ref="A219:A245"/>
    <mergeCell ref="A246:A258"/>
    <mergeCell ref="A259:A268"/>
    <mergeCell ref="A269:A279"/>
    <mergeCell ref="A281:A283"/>
    <mergeCell ref="A284:A286"/>
    <mergeCell ref="B6:B11"/>
    <mergeCell ref="B12:B16"/>
    <mergeCell ref="B50:B51"/>
    <mergeCell ref="B53:B55"/>
    <mergeCell ref="B56:B57"/>
    <mergeCell ref="B58:B60"/>
    <mergeCell ref="B62:B65"/>
    <mergeCell ref="B66:B72"/>
    <mergeCell ref="B74:B79"/>
    <mergeCell ref="B80:B81"/>
    <mergeCell ref="B82:B83"/>
    <mergeCell ref="B84:B85"/>
    <mergeCell ref="B86:B89"/>
    <mergeCell ref="B90:B92"/>
    <mergeCell ref="B93:B94"/>
    <mergeCell ref="B176:B178"/>
    <mergeCell ref="B179:B181"/>
    <mergeCell ref="B193:B195"/>
    <mergeCell ref="B196:B198"/>
    <mergeCell ref="B139:B150"/>
    <mergeCell ref="B151:B153"/>
    <mergeCell ref="B154:B157"/>
    <mergeCell ref="B159:B160"/>
    <mergeCell ref="B163:B164"/>
    <mergeCell ref="B256:B257"/>
    <mergeCell ref="B273:B275"/>
    <mergeCell ref="A26:B34"/>
    <mergeCell ref="A35:B49"/>
    <mergeCell ref="A20:B25"/>
    <mergeCell ref="B224:B226"/>
    <mergeCell ref="B227:B228"/>
    <mergeCell ref="B247:B248"/>
    <mergeCell ref="B249:B250"/>
    <mergeCell ref="B251:B254"/>
    <mergeCell ref="B199:B201"/>
    <mergeCell ref="B206:B207"/>
    <mergeCell ref="B212:B213"/>
    <mergeCell ref="B215:B217"/>
    <mergeCell ref="B220:B223"/>
    <mergeCell ref="B170:B175"/>
  </mergeCells>
  <phoneticPr fontId="50" type="noConversion"/>
  <printOptions horizontalCentered="1"/>
  <pageMargins left="0.70866141732283505" right="0.70866141732283505" top="0.74803149606299202" bottom="0.74803149606299202" header="0.31496062992126" footer="0.31496062992126"/>
  <pageSetup paperSize="9" scale="43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614"/>
  <sheetViews>
    <sheetView view="pageBreakPreview" topLeftCell="C26" zoomScale="60" zoomScaleNormal="80" workbookViewId="0">
      <selection activeCell="G20" sqref="G20"/>
    </sheetView>
  </sheetViews>
  <sheetFormatPr defaultColWidth="9.109375" defaultRowHeight="14.4" x14ac:dyDescent="0.25"/>
  <cols>
    <col min="1" max="1" width="37.77734375" style="40" customWidth="1"/>
    <col min="2" max="2" width="54.88671875" style="40" customWidth="1"/>
    <col min="3" max="3" width="22.33203125" style="40" customWidth="1"/>
    <col min="4" max="4" width="9.77734375" style="40" customWidth="1"/>
    <col min="5" max="5" width="13" style="141" customWidth="1"/>
    <col min="6" max="6" width="11" style="40" customWidth="1"/>
    <col min="7" max="7" width="19.77734375" style="142" customWidth="1"/>
    <col min="8" max="8" width="37.109375" style="140" customWidth="1"/>
    <col min="9" max="12" width="9.109375" style="140" hidden="1" customWidth="1"/>
    <col min="13" max="37" width="9.109375" style="140"/>
    <col min="38" max="16384" width="9.109375" style="40"/>
  </cols>
  <sheetData>
    <row r="1" spans="1:12" ht="25.8" x14ac:dyDescent="0.25">
      <c r="A1" s="336" t="s">
        <v>15</v>
      </c>
      <c r="B1" s="336"/>
      <c r="C1" s="336"/>
      <c r="D1" s="336"/>
      <c r="E1" s="336"/>
      <c r="F1" s="336"/>
      <c r="G1" s="336"/>
    </row>
    <row r="2" spans="1:12" x14ac:dyDescent="0.15">
      <c r="A2" s="90"/>
      <c r="B2" s="90"/>
      <c r="C2" s="90"/>
      <c r="D2" s="90"/>
      <c r="E2" s="143"/>
      <c r="F2" s="90"/>
      <c r="G2" s="90"/>
    </row>
    <row r="3" spans="1:12" x14ac:dyDescent="0.25">
      <c r="A3" s="6"/>
      <c r="B3" s="6"/>
      <c r="C3" s="6"/>
      <c r="D3" s="6"/>
      <c r="E3" s="6"/>
      <c r="F3" s="6"/>
      <c r="G3" s="6"/>
    </row>
    <row r="4" spans="1:12" ht="17.399999999999999" x14ac:dyDescent="0.25">
      <c r="A4" s="337" t="s">
        <v>29</v>
      </c>
      <c r="B4" s="337"/>
      <c r="C4" s="7" t="s">
        <v>30</v>
      </c>
      <c r="D4" s="7" t="s">
        <v>31</v>
      </c>
      <c r="E4" s="7" t="s">
        <v>32</v>
      </c>
      <c r="F4" s="7" t="s">
        <v>33</v>
      </c>
      <c r="G4" s="7" t="s">
        <v>34</v>
      </c>
      <c r="H4" s="144" t="s">
        <v>35</v>
      </c>
      <c r="I4" s="59" t="s">
        <v>27</v>
      </c>
      <c r="J4" s="59"/>
      <c r="K4" s="59" t="s">
        <v>28</v>
      </c>
      <c r="L4" s="59"/>
    </row>
    <row r="5" spans="1:12" ht="15.6" x14ac:dyDescent="0.25">
      <c r="A5" s="367" t="s">
        <v>741</v>
      </c>
      <c r="B5" s="368"/>
      <c r="C5" s="368"/>
      <c r="D5" s="368"/>
      <c r="E5" s="368"/>
      <c r="F5" s="368"/>
      <c r="G5" s="369"/>
      <c r="H5" s="145"/>
      <c r="I5" s="59" t="s">
        <v>36</v>
      </c>
      <c r="J5" s="59" t="s">
        <v>37</v>
      </c>
      <c r="K5" s="59" t="s">
        <v>36</v>
      </c>
      <c r="L5" s="59" t="s">
        <v>37</v>
      </c>
    </row>
    <row r="6" spans="1:12" x14ac:dyDescent="0.25">
      <c r="A6" s="146" t="s">
        <v>742</v>
      </c>
      <c r="B6" s="147"/>
      <c r="C6" s="148"/>
      <c r="D6" s="149" t="s">
        <v>743</v>
      </c>
      <c r="E6" s="48">
        <v>238</v>
      </c>
      <c r="F6" s="49"/>
      <c r="G6" s="55">
        <f>E6*F6</f>
        <v>0</v>
      </c>
      <c r="H6" s="19"/>
      <c r="I6" s="60"/>
      <c r="J6" s="60"/>
      <c r="K6" s="59">
        <f>G6*I6</f>
        <v>0</v>
      </c>
      <c r="L6" s="59">
        <f>J6*G6</f>
        <v>0</v>
      </c>
    </row>
    <row r="7" spans="1:12" x14ac:dyDescent="0.25">
      <c r="A7" s="146" t="s">
        <v>744</v>
      </c>
      <c r="B7" s="147"/>
      <c r="C7" s="148"/>
      <c r="D7" s="149" t="s">
        <v>743</v>
      </c>
      <c r="E7" s="48">
        <v>497</v>
      </c>
      <c r="F7" s="49"/>
      <c r="G7" s="55">
        <f t="shared" ref="G7:G25" si="0">E7*F7</f>
        <v>0</v>
      </c>
      <c r="H7" s="19"/>
      <c r="I7" s="161"/>
      <c r="J7" s="161"/>
      <c r="K7" s="59">
        <f t="shared" ref="K7:K70" si="1">G7*I7</f>
        <v>0</v>
      </c>
      <c r="L7" s="59">
        <f t="shared" ref="L7:L70" si="2">J7*G7</f>
        <v>0</v>
      </c>
    </row>
    <row r="8" spans="1:12" x14ac:dyDescent="0.25">
      <c r="A8" s="146" t="s">
        <v>745</v>
      </c>
      <c r="B8" s="147"/>
      <c r="C8" s="148"/>
      <c r="D8" s="149" t="s">
        <v>743</v>
      </c>
      <c r="E8" s="48">
        <v>900</v>
      </c>
      <c r="F8" s="49"/>
      <c r="G8" s="55">
        <f t="shared" si="0"/>
        <v>0</v>
      </c>
      <c r="H8" s="150"/>
      <c r="I8" s="161"/>
      <c r="J8" s="161"/>
      <c r="K8" s="59">
        <f t="shared" si="1"/>
        <v>0</v>
      </c>
      <c r="L8" s="59">
        <f t="shared" si="2"/>
        <v>0</v>
      </c>
    </row>
    <row r="9" spans="1:12" x14ac:dyDescent="0.25">
      <c r="A9" s="146" t="s">
        <v>746</v>
      </c>
      <c r="B9" s="147"/>
      <c r="C9" s="148"/>
      <c r="D9" s="149" t="s">
        <v>743</v>
      </c>
      <c r="E9" s="48">
        <v>311</v>
      </c>
      <c r="F9" s="49"/>
      <c r="G9" s="55">
        <f t="shared" si="0"/>
        <v>0</v>
      </c>
      <c r="H9" s="150"/>
      <c r="I9" s="161"/>
      <c r="J9" s="161"/>
      <c r="K9" s="59">
        <f t="shared" si="1"/>
        <v>0</v>
      </c>
      <c r="L9" s="59">
        <f t="shared" si="2"/>
        <v>0</v>
      </c>
    </row>
    <row r="10" spans="1:12" x14ac:dyDescent="0.25">
      <c r="A10" s="146" t="s">
        <v>747</v>
      </c>
      <c r="B10" s="147"/>
      <c r="C10" s="148"/>
      <c r="D10" s="149" t="s">
        <v>743</v>
      </c>
      <c r="E10" s="48">
        <v>566</v>
      </c>
      <c r="F10" s="49"/>
      <c r="G10" s="55">
        <f t="shared" si="0"/>
        <v>0</v>
      </c>
      <c r="H10" s="150"/>
      <c r="I10" s="161"/>
      <c r="J10" s="161"/>
      <c r="K10" s="59">
        <f t="shared" si="1"/>
        <v>0</v>
      </c>
      <c r="L10" s="59">
        <f t="shared" si="2"/>
        <v>0</v>
      </c>
    </row>
    <row r="11" spans="1:12" x14ac:dyDescent="0.25">
      <c r="A11" s="146" t="s">
        <v>748</v>
      </c>
      <c r="B11" s="147"/>
      <c r="C11" s="148"/>
      <c r="D11" s="149" t="s">
        <v>743</v>
      </c>
      <c r="E11" s="48">
        <v>900</v>
      </c>
      <c r="F11" s="49"/>
      <c r="G11" s="55">
        <f t="shared" si="0"/>
        <v>0</v>
      </c>
      <c r="H11" s="150"/>
      <c r="I11" s="161"/>
      <c r="J11" s="161"/>
      <c r="K11" s="59">
        <f t="shared" si="1"/>
        <v>0</v>
      </c>
      <c r="L11" s="59">
        <f t="shared" si="2"/>
        <v>0</v>
      </c>
    </row>
    <row r="12" spans="1:12" ht="15" customHeight="1" x14ac:dyDescent="0.25">
      <c r="A12" s="146" t="s">
        <v>749</v>
      </c>
      <c r="B12" s="147"/>
      <c r="C12" s="148"/>
      <c r="D12" s="149" t="s">
        <v>743</v>
      </c>
      <c r="E12" s="48">
        <v>269</v>
      </c>
      <c r="F12" s="49"/>
      <c r="G12" s="55">
        <f t="shared" si="0"/>
        <v>0</v>
      </c>
      <c r="H12" s="150"/>
      <c r="I12" s="161"/>
      <c r="J12" s="161"/>
      <c r="K12" s="59">
        <f t="shared" si="1"/>
        <v>0</v>
      </c>
      <c r="L12" s="59">
        <f t="shared" si="2"/>
        <v>0</v>
      </c>
    </row>
    <row r="13" spans="1:12" x14ac:dyDescent="0.25">
      <c r="A13" s="146" t="s">
        <v>750</v>
      </c>
      <c r="B13" s="147"/>
      <c r="C13" s="148"/>
      <c r="D13" s="149" t="s">
        <v>743</v>
      </c>
      <c r="E13" s="48">
        <v>442</v>
      </c>
      <c r="F13" s="49"/>
      <c r="G13" s="55">
        <f t="shared" si="0"/>
        <v>0</v>
      </c>
      <c r="H13" s="150"/>
      <c r="I13" s="161"/>
      <c r="J13" s="161"/>
      <c r="K13" s="59">
        <f t="shared" si="1"/>
        <v>0</v>
      </c>
      <c r="L13" s="59">
        <f t="shared" si="2"/>
        <v>0</v>
      </c>
    </row>
    <row r="14" spans="1:12" x14ac:dyDescent="0.25">
      <c r="A14" s="146" t="s">
        <v>751</v>
      </c>
      <c r="B14" s="147"/>
      <c r="C14" s="148"/>
      <c r="D14" s="149" t="s">
        <v>743</v>
      </c>
      <c r="E14" s="48">
        <v>650</v>
      </c>
      <c r="F14" s="49"/>
      <c r="G14" s="55">
        <f t="shared" si="0"/>
        <v>0</v>
      </c>
      <c r="H14" s="150"/>
      <c r="I14" s="161"/>
      <c r="J14" s="161"/>
      <c r="K14" s="59">
        <f t="shared" si="1"/>
        <v>0</v>
      </c>
      <c r="L14" s="59">
        <f t="shared" si="2"/>
        <v>0</v>
      </c>
    </row>
    <row r="15" spans="1:12" x14ac:dyDescent="0.25">
      <c r="A15" s="146" t="s">
        <v>752</v>
      </c>
      <c r="B15" s="147"/>
      <c r="C15" s="148"/>
      <c r="D15" s="149" t="s">
        <v>743</v>
      </c>
      <c r="E15" s="48">
        <v>190</v>
      </c>
      <c r="F15" s="49"/>
      <c r="G15" s="55">
        <f t="shared" si="0"/>
        <v>0</v>
      </c>
      <c r="H15" s="150"/>
      <c r="I15" s="161"/>
      <c r="J15" s="161"/>
      <c r="K15" s="59">
        <f t="shared" si="1"/>
        <v>0</v>
      </c>
      <c r="L15" s="59">
        <f t="shared" si="2"/>
        <v>0</v>
      </c>
    </row>
    <row r="16" spans="1:12" x14ac:dyDescent="0.25">
      <c r="A16" s="146" t="s">
        <v>753</v>
      </c>
      <c r="B16" s="147"/>
      <c r="C16" s="148"/>
      <c r="D16" s="149" t="s">
        <v>743</v>
      </c>
      <c r="E16" s="48">
        <v>380</v>
      </c>
      <c r="F16" s="49"/>
      <c r="G16" s="55">
        <f t="shared" si="0"/>
        <v>0</v>
      </c>
      <c r="H16" s="150"/>
      <c r="I16" s="161"/>
      <c r="J16" s="161"/>
      <c r="K16" s="59">
        <f t="shared" si="1"/>
        <v>0</v>
      </c>
      <c r="L16" s="59">
        <f t="shared" si="2"/>
        <v>0</v>
      </c>
    </row>
    <row r="17" spans="1:12" x14ac:dyDescent="0.25">
      <c r="A17" s="146" t="s">
        <v>754</v>
      </c>
      <c r="B17" s="147"/>
      <c r="C17" s="148"/>
      <c r="D17" s="149" t="s">
        <v>743</v>
      </c>
      <c r="E17" s="48">
        <v>512</v>
      </c>
      <c r="F17" s="49"/>
      <c r="G17" s="55">
        <f t="shared" si="0"/>
        <v>0</v>
      </c>
      <c r="H17" s="150"/>
      <c r="I17" s="161"/>
      <c r="J17" s="161"/>
      <c r="K17" s="59">
        <f t="shared" si="1"/>
        <v>0</v>
      </c>
      <c r="L17" s="59">
        <f t="shared" si="2"/>
        <v>0</v>
      </c>
    </row>
    <row r="18" spans="1:12" x14ac:dyDescent="0.25">
      <c r="A18" s="146" t="s">
        <v>755</v>
      </c>
      <c r="B18" s="147"/>
      <c r="C18" s="148"/>
      <c r="D18" s="149" t="s">
        <v>756</v>
      </c>
      <c r="E18" s="48">
        <v>550</v>
      </c>
      <c r="F18" s="49"/>
      <c r="G18" s="55">
        <f t="shared" si="0"/>
        <v>0</v>
      </c>
      <c r="H18" s="150"/>
      <c r="I18" s="161"/>
      <c r="J18" s="161"/>
      <c r="K18" s="59">
        <f t="shared" si="1"/>
        <v>0</v>
      </c>
      <c r="L18" s="59">
        <f t="shared" si="2"/>
        <v>0</v>
      </c>
    </row>
    <row r="19" spans="1:12" x14ac:dyDescent="0.25">
      <c r="A19" s="350" t="s">
        <v>757</v>
      </c>
      <c r="B19" s="152" t="s">
        <v>758</v>
      </c>
      <c r="C19" s="148"/>
      <c r="D19" s="149" t="s">
        <v>743</v>
      </c>
      <c r="E19" s="48">
        <v>475</v>
      </c>
      <c r="F19" s="49"/>
      <c r="G19" s="55">
        <f t="shared" si="0"/>
        <v>0</v>
      </c>
      <c r="H19" s="150"/>
      <c r="I19" s="161"/>
      <c r="J19" s="161"/>
      <c r="K19" s="59">
        <f t="shared" si="1"/>
        <v>0</v>
      </c>
      <c r="L19" s="59">
        <f t="shared" si="2"/>
        <v>0</v>
      </c>
    </row>
    <row r="20" spans="1:12" x14ac:dyDescent="0.25">
      <c r="A20" s="350"/>
      <c r="B20" s="152" t="s">
        <v>759</v>
      </c>
      <c r="C20" s="148"/>
      <c r="D20" s="149" t="s">
        <v>743</v>
      </c>
      <c r="E20" s="48">
        <v>1425</v>
      </c>
      <c r="F20" s="49">
        <v>20</v>
      </c>
      <c r="G20" s="55">
        <f>E20*F20</f>
        <v>28500</v>
      </c>
      <c r="H20" s="150"/>
      <c r="I20" s="161"/>
      <c r="J20" s="161"/>
      <c r="K20" s="59">
        <f t="shared" si="1"/>
        <v>0</v>
      </c>
      <c r="L20" s="59">
        <f t="shared" si="2"/>
        <v>0</v>
      </c>
    </row>
    <row r="21" spans="1:12" x14ac:dyDescent="0.25">
      <c r="A21" s="350"/>
      <c r="B21" s="152" t="s">
        <v>760</v>
      </c>
      <c r="C21" s="148"/>
      <c r="D21" s="149" t="s">
        <v>743</v>
      </c>
      <c r="E21" s="48">
        <v>3325</v>
      </c>
      <c r="F21" s="49"/>
      <c r="G21" s="55">
        <f t="shared" si="0"/>
        <v>0</v>
      </c>
      <c r="H21" s="150"/>
      <c r="I21" s="161"/>
      <c r="J21" s="161"/>
      <c r="K21" s="59">
        <f t="shared" si="1"/>
        <v>0</v>
      </c>
      <c r="L21" s="59">
        <f t="shared" si="2"/>
        <v>0</v>
      </c>
    </row>
    <row r="22" spans="1:12" x14ac:dyDescent="0.25">
      <c r="A22" s="350"/>
      <c r="B22" s="152" t="s">
        <v>761</v>
      </c>
      <c r="C22" s="148"/>
      <c r="D22" s="149" t="s">
        <v>743</v>
      </c>
      <c r="E22" s="48">
        <v>4750</v>
      </c>
      <c r="F22" s="49"/>
      <c r="G22" s="55">
        <f t="shared" si="0"/>
        <v>0</v>
      </c>
      <c r="H22" s="150"/>
      <c r="I22" s="161"/>
      <c r="J22" s="161"/>
      <c r="K22" s="59">
        <f t="shared" si="1"/>
        <v>0</v>
      </c>
      <c r="L22" s="59">
        <f t="shared" si="2"/>
        <v>0</v>
      </c>
    </row>
    <row r="23" spans="1:12" x14ac:dyDescent="0.25">
      <c r="A23" s="350"/>
      <c r="B23" s="153" t="s">
        <v>762</v>
      </c>
      <c r="C23" s="148"/>
      <c r="D23" s="149" t="s">
        <v>743</v>
      </c>
      <c r="E23" s="48">
        <v>1520</v>
      </c>
      <c r="F23" s="49"/>
      <c r="G23" s="55">
        <f t="shared" si="0"/>
        <v>0</v>
      </c>
      <c r="H23" s="150"/>
      <c r="I23" s="161"/>
      <c r="J23" s="161"/>
      <c r="K23" s="59">
        <f t="shared" si="1"/>
        <v>0</v>
      </c>
      <c r="L23" s="59">
        <f t="shared" si="2"/>
        <v>0</v>
      </c>
    </row>
    <row r="24" spans="1:12" x14ac:dyDescent="0.25">
      <c r="A24" s="350"/>
      <c r="B24" s="153" t="s">
        <v>763</v>
      </c>
      <c r="C24" s="148"/>
      <c r="D24" s="149" t="s">
        <v>743</v>
      </c>
      <c r="E24" s="48">
        <v>1900</v>
      </c>
      <c r="F24" s="49"/>
      <c r="G24" s="55">
        <f t="shared" si="0"/>
        <v>0</v>
      </c>
      <c r="H24" s="150"/>
      <c r="I24" s="161"/>
      <c r="J24" s="161"/>
      <c r="K24" s="59">
        <f t="shared" si="1"/>
        <v>0</v>
      </c>
      <c r="L24" s="59">
        <f t="shared" si="2"/>
        <v>0</v>
      </c>
    </row>
    <row r="25" spans="1:12" x14ac:dyDescent="0.25">
      <c r="A25" s="350"/>
      <c r="B25" s="153" t="s">
        <v>764</v>
      </c>
      <c r="C25" s="148"/>
      <c r="D25" s="149" t="s">
        <v>743</v>
      </c>
      <c r="E25" s="48">
        <v>2375</v>
      </c>
      <c r="F25" s="49"/>
      <c r="G25" s="55">
        <f t="shared" si="0"/>
        <v>0</v>
      </c>
      <c r="H25" s="150"/>
      <c r="I25" s="161"/>
      <c r="J25" s="161"/>
      <c r="K25" s="59">
        <f t="shared" si="1"/>
        <v>0</v>
      </c>
      <c r="L25" s="59">
        <f t="shared" si="2"/>
        <v>0</v>
      </c>
    </row>
    <row r="26" spans="1:12" ht="15.6" x14ac:dyDescent="0.25">
      <c r="A26" s="154" t="s">
        <v>765</v>
      </c>
      <c r="B26" s="62"/>
      <c r="C26" s="62"/>
      <c r="D26" s="62"/>
      <c r="E26" s="62"/>
      <c r="F26" s="62"/>
      <c r="G26" s="63"/>
      <c r="H26" s="150"/>
      <c r="I26" s="161"/>
      <c r="J26" s="161"/>
      <c r="K26" s="59">
        <f t="shared" si="1"/>
        <v>0</v>
      </c>
      <c r="L26" s="59">
        <f t="shared" si="2"/>
        <v>0</v>
      </c>
    </row>
    <row r="27" spans="1:12" x14ac:dyDescent="0.25">
      <c r="A27" s="366" t="s">
        <v>766</v>
      </c>
      <c r="B27" s="155" t="s">
        <v>767</v>
      </c>
      <c r="C27" s="148"/>
      <c r="D27" s="149" t="s">
        <v>768</v>
      </c>
      <c r="E27" s="48">
        <v>1620</v>
      </c>
      <c r="F27" s="49"/>
      <c r="G27" s="55">
        <f>E27*F27</f>
        <v>0</v>
      </c>
      <c r="H27" s="150"/>
      <c r="I27" s="161"/>
      <c r="J27" s="161"/>
      <c r="K27" s="59">
        <f t="shared" si="1"/>
        <v>0</v>
      </c>
      <c r="L27" s="59">
        <f t="shared" si="2"/>
        <v>0</v>
      </c>
    </row>
    <row r="28" spans="1:12" x14ac:dyDescent="0.25">
      <c r="A28" s="370"/>
      <c r="B28" s="155" t="s">
        <v>769</v>
      </c>
      <c r="C28" s="148"/>
      <c r="D28" s="149" t="s">
        <v>768</v>
      </c>
      <c r="E28" s="48">
        <v>7600</v>
      </c>
      <c r="F28" s="49"/>
      <c r="G28" s="55">
        <f t="shared" ref="G28:G37" si="3">E28*F28</f>
        <v>0</v>
      </c>
      <c r="H28" s="150"/>
      <c r="I28" s="161"/>
      <c r="J28" s="161"/>
      <c r="K28" s="59">
        <f t="shared" si="1"/>
        <v>0</v>
      </c>
      <c r="L28" s="59">
        <f t="shared" si="2"/>
        <v>0</v>
      </c>
    </row>
    <row r="29" spans="1:12" x14ac:dyDescent="0.25">
      <c r="A29" s="350" t="s">
        <v>770</v>
      </c>
      <c r="B29" s="155" t="s">
        <v>771</v>
      </c>
      <c r="C29" s="364" t="s">
        <v>772</v>
      </c>
      <c r="D29" s="149" t="s">
        <v>756</v>
      </c>
      <c r="E29" s="48">
        <v>1486</v>
      </c>
      <c r="F29" s="49"/>
      <c r="G29" s="55">
        <f t="shared" si="3"/>
        <v>0</v>
      </c>
      <c r="H29" s="150"/>
      <c r="I29" s="161"/>
      <c r="J29" s="161"/>
      <c r="K29" s="59">
        <f t="shared" si="1"/>
        <v>0</v>
      </c>
      <c r="L29" s="59">
        <f t="shared" si="2"/>
        <v>0</v>
      </c>
    </row>
    <row r="30" spans="1:12" x14ac:dyDescent="0.25">
      <c r="A30" s="350"/>
      <c r="B30" s="155" t="s">
        <v>773</v>
      </c>
      <c r="C30" s="364"/>
      <c r="D30" s="149" t="s">
        <v>756</v>
      </c>
      <c r="E30" s="48">
        <v>2674</v>
      </c>
      <c r="F30" s="49"/>
      <c r="G30" s="55">
        <f t="shared" si="3"/>
        <v>0</v>
      </c>
      <c r="H30" s="150"/>
      <c r="I30" s="161"/>
      <c r="J30" s="161"/>
      <c r="K30" s="59">
        <f t="shared" si="1"/>
        <v>0</v>
      </c>
      <c r="L30" s="59">
        <f t="shared" si="2"/>
        <v>0</v>
      </c>
    </row>
    <row r="31" spans="1:12" x14ac:dyDescent="0.25">
      <c r="A31" s="350"/>
      <c r="B31" s="155" t="s">
        <v>774</v>
      </c>
      <c r="C31" s="364"/>
      <c r="D31" s="149" t="s">
        <v>775</v>
      </c>
      <c r="E31" s="48">
        <v>1625</v>
      </c>
      <c r="F31" s="49"/>
      <c r="G31" s="55">
        <f t="shared" si="3"/>
        <v>0</v>
      </c>
      <c r="H31" s="150"/>
      <c r="I31" s="161"/>
      <c r="J31" s="161"/>
      <c r="K31" s="59">
        <f t="shared" si="1"/>
        <v>0</v>
      </c>
      <c r="L31" s="59">
        <f t="shared" si="2"/>
        <v>0</v>
      </c>
    </row>
    <row r="32" spans="1:12" x14ac:dyDescent="0.25">
      <c r="A32" s="350"/>
      <c r="B32" s="155" t="s">
        <v>776</v>
      </c>
      <c r="C32" s="364"/>
      <c r="D32" s="149" t="s">
        <v>775</v>
      </c>
      <c r="E32" s="48">
        <v>2313</v>
      </c>
      <c r="F32" s="49"/>
      <c r="G32" s="55">
        <f t="shared" si="3"/>
        <v>0</v>
      </c>
      <c r="H32" s="150"/>
      <c r="I32" s="161"/>
      <c r="J32" s="161"/>
      <c r="K32" s="59">
        <f t="shared" si="1"/>
        <v>0</v>
      </c>
      <c r="L32" s="59">
        <f t="shared" si="2"/>
        <v>0</v>
      </c>
    </row>
    <row r="33" spans="1:12" x14ac:dyDescent="0.25">
      <c r="A33" s="350"/>
      <c r="B33" s="156" t="s">
        <v>777</v>
      </c>
      <c r="C33" s="364"/>
      <c r="D33" s="156" t="s">
        <v>778</v>
      </c>
      <c r="E33" s="48">
        <v>1400</v>
      </c>
      <c r="F33" s="49"/>
      <c r="G33" s="55">
        <f t="shared" si="3"/>
        <v>0</v>
      </c>
      <c r="H33" s="150"/>
      <c r="I33" s="161"/>
      <c r="J33" s="161"/>
      <c r="K33" s="59">
        <f t="shared" si="1"/>
        <v>0</v>
      </c>
      <c r="L33" s="59">
        <f t="shared" si="2"/>
        <v>0</v>
      </c>
    </row>
    <row r="34" spans="1:12" x14ac:dyDescent="0.25">
      <c r="A34" s="365" t="s">
        <v>779</v>
      </c>
      <c r="B34" s="157" t="s">
        <v>780</v>
      </c>
      <c r="C34" s="148"/>
      <c r="D34" s="149" t="s">
        <v>778</v>
      </c>
      <c r="E34" s="48">
        <v>476</v>
      </c>
      <c r="F34" s="49"/>
      <c r="G34" s="55">
        <f t="shared" si="3"/>
        <v>0</v>
      </c>
      <c r="H34" s="150"/>
      <c r="I34" s="161"/>
      <c r="J34" s="161"/>
      <c r="K34" s="59">
        <f t="shared" si="1"/>
        <v>0</v>
      </c>
      <c r="L34" s="59">
        <f t="shared" si="2"/>
        <v>0</v>
      </c>
    </row>
    <row r="35" spans="1:12" x14ac:dyDescent="0.25">
      <c r="A35" s="365"/>
      <c r="B35" s="157" t="s">
        <v>781</v>
      </c>
      <c r="C35" s="148"/>
      <c r="D35" s="149" t="s">
        <v>778</v>
      </c>
      <c r="E35" s="48">
        <v>567</v>
      </c>
      <c r="F35" s="49"/>
      <c r="G35" s="55">
        <f t="shared" si="3"/>
        <v>0</v>
      </c>
      <c r="H35" s="150"/>
      <c r="I35" s="161"/>
      <c r="J35" s="161"/>
      <c r="K35" s="59">
        <f t="shared" si="1"/>
        <v>0</v>
      </c>
      <c r="L35" s="59">
        <f t="shared" si="2"/>
        <v>0</v>
      </c>
    </row>
    <row r="36" spans="1:12" x14ac:dyDescent="0.25">
      <c r="A36" s="365"/>
      <c r="B36" s="157" t="s">
        <v>782</v>
      </c>
      <c r="C36" s="148"/>
      <c r="D36" s="149" t="s">
        <v>778</v>
      </c>
      <c r="E36" s="48">
        <v>1300</v>
      </c>
      <c r="F36" s="49"/>
      <c r="G36" s="55">
        <f t="shared" si="3"/>
        <v>0</v>
      </c>
      <c r="H36" s="150"/>
      <c r="I36" s="161"/>
      <c r="J36" s="161"/>
      <c r="K36" s="59">
        <f t="shared" si="1"/>
        <v>0</v>
      </c>
      <c r="L36" s="59">
        <f t="shared" si="2"/>
        <v>0</v>
      </c>
    </row>
    <row r="37" spans="1:12" x14ac:dyDescent="0.25">
      <c r="A37" s="365"/>
      <c r="B37" s="157" t="s">
        <v>783</v>
      </c>
      <c r="C37" s="148"/>
      <c r="D37" s="149" t="s">
        <v>778</v>
      </c>
      <c r="E37" s="48">
        <v>2257</v>
      </c>
      <c r="F37" s="49"/>
      <c r="G37" s="55">
        <f t="shared" si="3"/>
        <v>0</v>
      </c>
      <c r="H37" s="150"/>
      <c r="I37" s="161"/>
      <c r="J37" s="161"/>
      <c r="K37" s="59">
        <f t="shared" si="1"/>
        <v>0</v>
      </c>
      <c r="L37" s="59">
        <f t="shared" si="2"/>
        <v>0</v>
      </c>
    </row>
    <row r="38" spans="1:12" ht="15.6" x14ac:dyDescent="0.25">
      <c r="A38" s="154" t="s">
        <v>784</v>
      </c>
      <c r="B38" s="62"/>
      <c r="C38" s="62"/>
      <c r="D38" s="62"/>
      <c r="E38" s="62"/>
      <c r="F38" s="62"/>
      <c r="G38" s="63"/>
      <c r="H38" s="150"/>
      <c r="I38" s="161"/>
      <c r="J38" s="161"/>
      <c r="K38" s="59">
        <f t="shared" si="1"/>
        <v>0</v>
      </c>
      <c r="L38" s="59">
        <f t="shared" si="2"/>
        <v>0</v>
      </c>
    </row>
    <row r="39" spans="1:12" ht="28.5" customHeight="1" x14ac:dyDescent="0.25">
      <c r="A39" s="151" t="s">
        <v>785</v>
      </c>
      <c r="B39" s="155" t="s">
        <v>786</v>
      </c>
      <c r="C39" s="148"/>
      <c r="D39" s="149" t="s">
        <v>104</v>
      </c>
      <c r="E39" s="48">
        <v>3325</v>
      </c>
      <c r="F39" s="49"/>
      <c r="G39" s="55">
        <f>E39*F39</f>
        <v>0</v>
      </c>
      <c r="H39" s="150"/>
      <c r="I39" s="161"/>
      <c r="J39" s="161"/>
      <c r="K39" s="59">
        <f t="shared" si="1"/>
        <v>0</v>
      </c>
      <c r="L39" s="59">
        <f t="shared" si="2"/>
        <v>0</v>
      </c>
    </row>
    <row r="40" spans="1:12" x14ac:dyDescent="0.25">
      <c r="A40" s="366" t="s">
        <v>787</v>
      </c>
      <c r="B40" s="153" t="s">
        <v>788</v>
      </c>
      <c r="C40" s="148"/>
      <c r="D40" s="149" t="s">
        <v>743</v>
      </c>
      <c r="E40" s="48">
        <v>570</v>
      </c>
      <c r="F40" s="49"/>
      <c r="G40" s="55">
        <f t="shared" ref="G40:G47" si="4">E40*F40</f>
        <v>0</v>
      </c>
      <c r="H40" s="150"/>
      <c r="I40" s="161"/>
      <c r="J40" s="161"/>
      <c r="K40" s="59">
        <f t="shared" si="1"/>
        <v>0</v>
      </c>
      <c r="L40" s="59">
        <f t="shared" si="2"/>
        <v>0</v>
      </c>
    </row>
    <row r="41" spans="1:12" x14ac:dyDescent="0.25">
      <c r="A41" s="366"/>
      <c r="B41" s="155" t="s">
        <v>789</v>
      </c>
      <c r="C41" s="148"/>
      <c r="D41" s="149" t="s">
        <v>743</v>
      </c>
      <c r="E41" s="48">
        <v>570</v>
      </c>
      <c r="F41" s="49"/>
      <c r="G41" s="55">
        <f t="shared" si="4"/>
        <v>0</v>
      </c>
      <c r="H41" s="150"/>
      <c r="I41" s="161"/>
      <c r="J41" s="161"/>
      <c r="K41" s="59">
        <f t="shared" si="1"/>
        <v>0</v>
      </c>
      <c r="L41" s="59">
        <f t="shared" si="2"/>
        <v>0</v>
      </c>
    </row>
    <row r="42" spans="1:12" x14ac:dyDescent="0.25">
      <c r="A42" s="366"/>
      <c r="B42" s="155" t="s">
        <v>790</v>
      </c>
      <c r="C42" s="148"/>
      <c r="D42" s="149" t="s">
        <v>743</v>
      </c>
      <c r="E42" s="48">
        <v>950</v>
      </c>
      <c r="F42" s="49"/>
      <c r="G42" s="55">
        <f t="shared" si="4"/>
        <v>0</v>
      </c>
      <c r="H42" s="150"/>
      <c r="I42" s="161"/>
      <c r="J42" s="161"/>
      <c r="K42" s="59">
        <f t="shared" si="1"/>
        <v>0</v>
      </c>
      <c r="L42" s="59">
        <f t="shared" si="2"/>
        <v>0</v>
      </c>
    </row>
    <row r="43" spans="1:12" x14ac:dyDescent="0.25">
      <c r="A43" s="366" t="s">
        <v>791</v>
      </c>
      <c r="B43" s="155" t="s">
        <v>792</v>
      </c>
      <c r="C43" s="148"/>
      <c r="D43" s="149" t="s">
        <v>793</v>
      </c>
      <c r="E43" s="48">
        <v>190</v>
      </c>
      <c r="F43" s="49"/>
      <c r="G43" s="55">
        <f t="shared" si="4"/>
        <v>0</v>
      </c>
      <c r="H43" s="150"/>
      <c r="I43" s="161"/>
      <c r="J43" s="161"/>
      <c r="K43" s="59">
        <f t="shared" si="1"/>
        <v>0</v>
      </c>
      <c r="L43" s="59">
        <f t="shared" si="2"/>
        <v>0</v>
      </c>
    </row>
    <row r="44" spans="1:12" x14ac:dyDescent="0.25">
      <c r="A44" s="366"/>
      <c r="B44" s="155" t="s">
        <v>794</v>
      </c>
      <c r="C44" s="148"/>
      <c r="D44" s="149" t="s">
        <v>793</v>
      </c>
      <c r="E44" s="48">
        <v>190</v>
      </c>
      <c r="F44" s="49"/>
      <c r="G44" s="55">
        <f t="shared" si="4"/>
        <v>0</v>
      </c>
      <c r="H44" s="150"/>
      <c r="I44" s="161"/>
      <c r="J44" s="161"/>
      <c r="K44" s="59">
        <f t="shared" si="1"/>
        <v>0</v>
      </c>
      <c r="L44" s="59">
        <f t="shared" si="2"/>
        <v>0</v>
      </c>
    </row>
    <row r="45" spans="1:12" x14ac:dyDescent="0.25">
      <c r="A45" s="366"/>
      <c r="B45" s="155" t="s">
        <v>795</v>
      </c>
      <c r="C45" s="148"/>
      <c r="D45" s="149" t="s">
        <v>793</v>
      </c>
      <c r="E45" s="48">
        <v>380</v>
      </c>
      <c r="F45" s="49"/>
      <c r="G45" s="55">
        <f t="shared" si="4"/>
        <v>0</v>
      </c>
      <c r="H45" s="150"/>
      <c r="I45" s="161"/>
      <c r="J45" s="161"/>
      <c r="K45" s="59">
        <f t="shared" si="1"/>
        <v>0</v>
      </c>
      <c r="L45" s="59">
        <f t="shared" si="2"/>
        <v>0</v>
      </c>
    </row>
    <row r="46" spans="1:12" x14ac:dyDescent="0.25">
      <c r="A46" s="366"/>
      <c r="B46" s="155" t="s">
        <v>796</v>
      </c>
      <c r="C46" s="148"/>
      <c r="D46" s="149" t="s">
        <v>793</v>
      </c>
      <c r="E46" s="48">
        <v>950</v>
      </c>
      <c r="F46" s="49"/>
      <c r="G46" s="55">
        <f t="shared" si="4"/>
        <v>0</v>
      </c>
      <c r="H46" s="150"/>
      <c r="I46" s="161"/>
      <c r="J46" s="161"/>
      <c r="K46" s="59">
        <f t="shared" si="1"/>
        <v>0</v>
      </c>
      <c r="L46" s="59">
        <f t="shared" si="2"/>
        <v>0</v>
      </c>
    </row>
    <row r="47" spans="1:12" x14ac:dyDescent="0.25">
      <c r="A47" s="366"/>
      <c r="B47" s="155" t="s">
        <v>797</v>
      </c>
      <c r="C47" s="148"/>
      <c r="D47" s="149" t="s">
        <v>793</v>
      </c>
      <c r="E47" s="48">
        <v>1425</v>
      </c>
      <c r="F47" s="49"/>
      <c r="G47" s="55">
        <f t="shared" si="4"/>
        <v>0</v>
      </c>
      <c r="H47" s="150"/>
      <c r="I47" s="161"/>
      <c r="J47" s="161"/>
      <c r="K47" s="59">
        <f t="shared" si="1"/>
        <v>0</v>
      </c>
      <c r="L47" s="59">
        <f t="shared" si="2"/>
        <v>0</v>
      </c>
    </row>
    <row r="48" spans="1:12" ht="15.6" x14ac:dyDescent="0.25">
      <c r="A48" s="154" t="s">
        <v>798</v>
      </c>
      <c r="B48" s="62"/>
      <c r="C48" s="62"/>
      <c r="D48" s="62"/>
      <c r="E48" s="62"/>
      <c r="F48" s="62"/>
      <c r="G48" s="63"/>
      <c r="H48" s="150"/>
      <c r="I48" s="161"/>
      <c r="J48" s="161"/>
      <c r="K48" s="59">
        <f t="shared" si="1"/>
        <v>0</v>
      </c>
      <c r="L48" s="59">
        <f t="shared" si="2"/>
        <v>0</v>
      </c>
    </row>
    <row r="49" spans="1:12" x14ac:dyDescent="0.25">
      <c r="A49" s="350" t="s">
        <v>799</v>
      </c>
      <c r="B49" s="155" t="s">
        <v>800</v>
      </c>
      <c r="C49" s="148"/>
      <c r="D49" s="149" t="s">
        <v>801</v>
      </c>
      <c r="E49" s="48">
        <v>62</v>
      </c>
      <c r="F49" s="49"/>
      <c r="G49" s="55">
        <f>E49*F49</f>
        <v>0</v>
      </c>
      <c r="H49" s="150"/>
      <c r="I49" s="161"/>
      <c r="J49" s="161"/>
      <c r="K49" s="59">
        <f t="shared" si="1"/>
        <v>0</v>
      </c>
      <c r="L49" s="59">
        <f t="shared" si="2"/>
        <v>0</v>
      </c>
    </row>
    <row r="50" spans="1:12" x14ac:dyDescent="0.25">
      <c r="A50" s="350"/>
      <c r="B50" s="155" t="s">
        <v>802</v>
      </c>
      <c r="C50" s="148"/>
      <c r="D50" s="149" t="s">
        <v>801</v>
      </c>
      <c r="E50" s="48">
        <v>86</v>
      </c>
      <c r="F50" s="49"/>
      <c r="G50" s="55">
        <f>E50*F50</f>
        <v>0</v>
      </c>
      <c r="H50" s="150"/>
      <c r="I50" s="161"/>
      <c r="J50" s="161"/>
      <c r="K50" s="59">
        <f t="shared" si="1"/>
        <v>0</v>
      </c>
      <c r="L50" s="59">
        <f t="shared" si="2"/>
        <v>0</v>
      </c>
    </row>
    <row r="51" spans="1:12" x14ac:dyDescent="0.25">
      <c r="A51" s="350"/>
      <c r="B51" s="155" t="s">
        <v>803</v>
      </c>
      <c r="C51" s="148"/>
      <c r="D51" s="149" t="s">
        <v>801</v>
      </c>
      <c r="E51" s="48">
        <v>238</v>
      </c>
      <c r="F51" s="49"/>
      <c r="G51" s="55">
        <f>E51*F51</f>
        <v>0</v>
      </c>
      <c r="H51" s="150"/>
      <c r="I51" s="161"/>
      <c r="J51" s="161"/>
      <c r="K51" s="59">
        <f t="shared" si="1"/>
        <v>0</v>
      </c>
      <c r="L51" s="59">
        <f t="shared" si="2"/>
        <v>0</v>
      </c>
    </row>
    <row r="52" spans="1:12" x14ac:dyDescent="0.25">
      <c r="A52" s="350"/>
      <c r="B52" s="155" t="s">
        <v>804</v>
      </c>
      <c r="C52" s="148"/>
      <c r="D52" s="149" t="s">
        <v>801</v>
      </c>
      <c r="E52" s="48">
        <v>238</v>
      </c>
      <c r="F52" s="49"/>
      <c r="G52" s="55">
        <f>E52*F52</f>
        <v>0</v>
      </c>
      <c r="H52" s="150"/>
      <c r="I52" s="161"/>
      <c r="J52" s="161"/>
      <c r="K52" s="59">
        <f t="shared" si="1"/>
        <v>0</v>
      </c>
      <c r="L52" s="59">
        <f t="shared" si="2"/>
        <v>0</v>
      </c>
    </row>
    <row r="53" spans="1:12" ht="15.6" x14ac:dyDescent="0.25">
      <c r="A53" s="154" t="s">
        <v>805</v>
      </c>
      <c r="B53" s="62"/>
      <c r="C53" s="62"/>
      <c r="D53" s="62"/>
      <c r="E53" s="62"/>
      <c r="F53" s="62"/>
      <c r="G53" s="63"/>
      <c r="H53" s="150"/>
      <c r="I53" s="161"/>
      <c r="J53" s="161"/>
      <c r="K53" s="59">
        <f t="shared" si="1"/>
        <v>0</v>
      </c>
      <c r="L53" s="59">
        <f t="shared" si="2"/>
        <v>0</v>
      </c>
    </row>
    <row r="54" spans="1:12" ht="48" x14ac:dyDescent="0.25">
      <c r="A54" s="350" t="s">
        <v>806</v>
      </c>
      <c r="B54" s="147" t="s">
        <v>807</v>
      </c>
      <c r="C54" s="158" t="s">
        <v>808</v>
      </c>
      <c r="D54" s="149" t="s">
        <v>809</v>
      </c>
      <c r="E54" s="48">
        <v>4750</v>
      </c>
      <c r="F54" s="49"/>
      <c r="G54" s="55">
        <f>E54*F54</f>
        <v>0</v>
      </c>
      <c r="H54" s="150"/>
      <c r="I54" s="161"/>
      <c r="J54" s="161"/>
      <c r="K54" s="59">
        <f t="shared" si="1"/>
        <v>0</v>
      </c>
      <c r="L54" s="59">
        <f t="shared" si="2"/>
        <v>0</v>
      </c>
    </row>
    <row r="55" spans="1:12" x14ac:dyDescent="0.25">
      <c r="A55" s="350"/>
      <c r="B55" s="147" t="s">
        <v>810</v>
      </c>
      <c r="C55" s="158" t="s">
        <v>811</v>
      </c>
      <c r="D55" s="149" t="s">
        <v>809</v>
      </c>
      <c r="E55" s="48">
        <v>5700</v>
      </c>
      <c r="F55" s="49"/>
      <c r="G55" s="55">
        <f t="shared" ref="G55:G71" si="5">E55*F55</f>
        <v>0</v>
      </c>
      <c r="H55" s="150"/>
      <c r="I55" s="161"/>
      <c r="J55" s="161"/>
      <c r="K55" s="59">
        <f t="shared" si="1"/>
        <v>0</v>
      </c>
      <c r="L55" s="59">
        <f t="shared" si="2"/>
        <v>0</v>
      </c>
    </row>
    <row r="56" spans="1:12" ht="24" x14ac:dyDescent="0.25">
      <c r="A56" s="350"/>
      <c r="B56" s="159" t="s">
        <v>812</v>
      </c>
      <c r="C56" s="158" t="s">
        <v>813</v>
      </c>
      <c r="D56" s="149" t="s">
        <v>809</v>
      </c>
      <c r="E56" s="48">
        <v>4750</v>
      </c>
      <c r="F56" s="49"/>
      <c r="G56" s="55">
        <f t="shared" si="5"/>
        <v>0</v>
      </c>
      <c r="H56" s="150"/>
      <c r="I56" s="161"/>
      <c r="J56" s="161"/>
      <c r="K56" s="59">
        <f t="shared" si="1"/>
        <v>0</v>
      </c>
      <c r="L56" s="59">
        <f t="shared" si="2"/>
        <v>0</v>
      </c>
    </row>
    <row r="57" spans="1:12" x14ac:dyDescent="0.25">
      <c r="A57" s="361" t="s">
        <v>814</v>
      </c>
      <c r="B57" s="147" t="s">
        <v>815</v>
      </c>
      <c r="C57" s="148"/>
      <c r="D57" s="160" t="s">
        <v>256</v>
      </c>
      <c r="E57" s="48">
        <v>5025</v>
      </c>
      <c r="F57" s="49"/>
      <c r="G57" s="55">
        <f t="shared" si="5"/>
        <v>0</v>
      </c>
      <c r="H57" s="150"/>
      <c r="I57" s="161"/>
      <c r="J57" s="161"/>
      <c r="K57" s="59">
        <f t="shared" si="1"/>
        <v>0</v>
      </c>
      <c r="L57" s="59">
        <f t="shared" si="2"/>
        <v>0</v>
      </c>
    </row>
    <row r="58" spans="1:12" x14ac:dyDescent="0.25">
      <c r="A58" s="361"/>
      <c r="B58" s="147" t="s">
        <v>816</v>
      </c>
      <c r="C58" s="148"/>
      <c r="D58" s="160" t="s">
        <v>256</v>
      </c>
      <c r="E58" s="48">
        <v>1673</v>
      </c>
      <c r="F58" s="49"/>
      <c r="G58" s="55">
        <f t="shared" si="5"/>
        <v>0</v>
      </c>
      <c r="H58" s="150"/>
      <c r="I58" s="161"/>
      <c r="J58" s="161"/>
      <c r="K58" s="59">
        <f t="shared" si="1"/>
        <v>0</v>
      </c>
      <c r="L58" s="59">
        <f t="shared" si="2"/>
        <v>0</v>
      </c>
    </row>
    <row r="59" spans="1:12" x14ac:dyDescent="0.25">
      <c r="A59" s="361"/>
      <c r="B59" s="147" t="s">
        <v>817</v>
      </c>
      <c r="C59" s="148"/>
      <c r="D59" s="160" t="s">
        <v>256</v>
      </c>
      <c r="E59" s="48">
        <v>3325</v>
      </c>
      <c r="F59" s="49"/>
      <c r="G59" s="55">
        <f t="shared" si="5"/>
        <v>0</v>
      </c>
      <c r="H59" s="150"/>
      <c r="I59" s="161"/>
      <c r="J59" s="161"/>
      <c r="K59" s="59">
        <f t="shared" si="1"/>
        <v>0</v>
      </c>
      <c r="L59" s="59">
        <f t="shared" si="2"/>
        <v>0</v>
      </c>
    </row>
    <row r="60" spans="1:12" x14ac:dyDescent="0.25">
      <c r="A60" s="361"/>
      <c r="B60" s="147" t="s">
        <v>818</v>
      </c>
      <c r="C60" s="148"/>
      <c r="D60" s="160" t="s">
        <v>256</v>
      </c>
      <c r="E60" s="48">
        <v>2834</v>
      </c>
      <c r="F60" s="49"/>
      <c r="G60" s="55">
        <f t="shared" si="5"/>
        <v>0</v>
      </c>
      <c r="H60" s="150"/>
      <c r="I60" s="161"/>
      <c r="J60" s="161"/>
      <c r="K60" s="59">
        <f t="shared" si="1"/>
        <v>0</v>
      </c>
      <c r="L60" s="59">
        <f t="shared" si="2"/>
        <v>0</v>
      </c>
    </row>
    <row r="61" spans="1:12" x14ac:dyDescent="0.25">
      <c r="A61" s="361"/>
      <c r="B61" s="147" t="s">
        <v>819</v>
      </c>
      <c r="C61" s="148"/>
      <c r="D61" s="160" t="s">
        <v>256</v>
      </c>
      <c r="E61" s="48">
        <v>1634</v>
      </c>
      <c r="F61" s="49"/>
      <c r="G61" s="55">
        <f t="shared" si="5"/>
        <v>0</v>
      </c>
      <c r="H61" s="150"/>
      <c r="I61" s="161"/>
      <c r="J61" s="161"/>
      <c r="K61" s="59">
        <f t="shared" si="1"/>
        <v>0</v>
      </c>
      <c r="L61" s="59">
        <f t="shared" si="2"/>
        <v>0</v>
      </c>
    </row>
    <row r="62" spans="1:12" x14ac:dyDescent="0.25">
      <c r="A62" s="361"/>
      <c r="B62" s="147" t="s">
        <v>820</v>
      </c>
      <c r="C62" s="148"/>
      <c r="D62" s="160" t="s">
        <v>256</v>
      </c>
      <c r="E62" s="48">
        <v>2850</v>
      </c>
      <c r="F62" s="49"/>
      <c r="G62" s="55">
        <f t="shared" si="5"/>
        <v>0</v>
      </c>
      <c r="H62" s="150"/>
      <c r="I62" s="161"/>
      <c r="J62" s="161"/>
      <c r="K62" s="59">
        <f t="shared" si="1"/>
        <v>0</v>
      </c>
      <c r="L62" s="59">
        <f t="shared" si="2"/>
        <v>0</v>
      </c>
    </row>
    <row r="63" spans="1:12" x14ac:dyDescent="0.25">
      <c r="A63" s="361"/>
      <c r="B63" s="147" t="s">
        <v>821</v>
      </c>
      <c r="C63" s="148"/>
      <c r="D63" s="160" t="s">
        <v>256</v>
      </c>
      <c r="E63" s="48">
        <v>4600</v>
      </c>
      <c r="F63" s="49"/>
      <c r="G63" s="55">
        <f t="shared" si="5"/>
        <v>0</v>
      </c>
      <c r="H63" s="150"/>
      <c r="I63" s="161"/>
      <c r="J63" s="161"/>
      <c r="K63" s="59">
        <f t="shared" si="1"/>
        <v>0</v>
      </c>
      <c r="L63" s="59">
        <f t="shared" si="2"/>
        <v>0</v>
      </c>
    </row>
    <row r="64" spans="1:12" x14ac:dyDescent="0.25">
      <c r="A64" s="361" t="s">
        <v>822</v>
      </c>
      <c r="B64" s="147" t="s">
        <v>823</v>
      </c>
      <c r="C64" s="148"/>
      <c r="D64" s="160" t="s">
        <v>256</v>
      </c>
      <c r="E64" s="48">
        <v>4696</v>
      </c>
      <c r="F64" s="49"/>
      <c r="G64" s="55">
        <f t="shared" si="5"/>
        <v>0</v>
      </c>
      <c r="H64" s="150"/>
      <c r="I64" s="161"/>
      <c r="J64" s="161"/>
      <c r="K64" s="59">
        <f t="shared" si="1"/>
        <v>0</v>
      </c>
      <c r="L64" s="59">
        <f t="shared" si="2"/>
        <v>0</v>
      </c>
    </row>
    <row r="65" spans="1:12" x14ac:dyDescent="0.25">
      <c r="A65" s="361"/>
      <c r="B65" s="147" t="s">
        <v>824</v>
      </c>
      <c r="C65" s="148"/>
      <c r="D65" s="160" t="s">
        <v>256</v>
      </c>
      <c r="E65" s="48">
        <v>19000</v>
      </c>
      <c r="F65" s="49"/>
      <c r="G65" s="55">
        <f t="shared" si="5"/>
        <v>0</v>
      </c>
      <c r="H65" s="150"/>
      <c r="I65" s="161"/>
      <c r="J65" s="161"/>
      <c r="K65" s="59">
        <f t="shared" si="1"/>
        <v>0</v>
      </c>
      <c r="L65" s="59">
        <f t="shared" si="2"/>
        <v>0</v>
      </c>
    </row>
    <row r="66" spans="1:12" x14ac:dyDescent="0.25">
      <c r="A66" s="361"/>
      <c r="B66" s="147" t="s">
        <v>825</v>
      </c>
      <c r="C66" s="148"/>
      <c r="D66" s="160" t="s">
        <v>256</v>
      </c>
      <c r="E66" s="48">
        <v>11400</v>
      </c>
      <c r="F66" s="49"/>
      <c r="G66" s="55">
        <f t="shared" si="5"/>
        <v>0</v>
      </c>
      <c r="H66" s="150"/>
      <c r="I66" s="161"/>
      <c r="J66" s="161"/>
      <c r="K66" s="59">
        <f t="shared" si="1"/>
        <v>0</v>
      </c>
      <c r="L66" s="59">
        <f t="shared" si="2"/>
        <v>0</v>
      </c>
    </row>
    <row r="67" spans="1:12" x14ac:dyDescent="0.25">
      <c r="A67" s="361"/>
      <c r="B67" s="147" t="s">
        <v>826</v>
      </c>
      <c r="C67" s="148"/>
      <c r="D67" s="160" t="s">
        <v>256</v>
      </c>
      <c r="E67" s="48">
        <v>9653</v>
      </c>
      <c r="F67" s="49"/>
      <c r="G67" s="55">
        <f t="shared" si="5"/>
        <v>0</v>
      </c>
      <c r="H67" s="150"/>
      <c r="I67" s="161"/>
      <c r="J67" s="161"/>
      <c r="K67" s="59">
        <f t="shared" si="1"/>
        <v>0</v>
      </c>
      <c r="L67" s="59">
        <f t="shared" si="2"/>
        <v>0</v>
      </c>
    </row>
    <row r="68" spans="1:12" x14ac:dyDescent="0.25">
      <c r="A68" s="361"/>
      <c r="B68" s="147" t="s">
        <v>827</v>
      </c>
      <c r="C68" s="148"/>
      <c r="D68" s="160" t="s">
        <v>256</v>
      </c>
      <c r="E68" s="48">
        <v>11400</v>
      </c>
      <c r="F68" s="49"/>
      <c r="G68" s="55">
        <f t="shared" si="5"/>
        <v>0</v>
      </c>
      <c r="H68" s="150"/>
      <c r="I68" s="161"/>
      <c r="J68" s="161"/>
      <c r="K68" s="59">
        <f t="shared" si="1"/>
        <v>0</v>
      </c>
      <c r="L68" s="59">
        <f t="shared" si="2"/>
        <v>0</v>
      </c>
    </row>
    <row r="69" spans="1:12" x14ac:dyDescent="0.25">
      <c r="A69" s="361"/>
      <c r="B69" s="147" t="s">
        <v>828</v>
      </c>
      <c r="C69" s="148"/>
      <c r="D69" s="160" t="s">
        <v>256</v>
      </c>
      <c r="E69" s="48">
        <v>6193</v>
      </c>
      <c r="F69" s="49"/>
      <c r="G69" s="55">
        <f t="shared" si="5"/>
        <v>0</v>
      </c>
      <c r="H69" s="150"/>
      <c r="I69" s="161"/>
      <c r="J69" s="161"/>
      <c r="K69" s="59">
        <f t="shared" si="1"/>
        <v>0</v>
      </c>
      <c r="L69" s="59">
        <f t="shared" si="2"/>
        <v>0</v>
      </c>
    </row>
    <row r="70" spans="1:12" x14ac:dyDescent="0.25">
      <c r="A70" s="361"/>
      <c r="B70" s="147" t="s">
        <v>829</v>
      </c>
      <c r="C70" s="148"/>
      <c r="D70" s="160" t="s">
        <v>256</v>
      </c>
      <c r="E70" s="48">
        <v>4682</v>
      </c>
      <c r="F70" s="49"/>
      <c r="G70" s="55">
        <f t="shared" si="5"/>
        <v>0</v>
      </c>
      <c r="H70" s="150"/>
      <c r="I70" s="161"/>
      <c r="J70" s="161"/>
      <c r="K70" s="59">
        <f t="shared" si="1"/>
        <v>0</v>
      </c>
      <c r="L70" s="59">
        <f t="shared" si="2"/>
        <v>0</v>
      </c>
    </row>
    <row r="71" spans="1:12" x14ac:dyDescent="0.25">
      <c r="A71" s="361"/>
      <c r="B71" s="147" t="s">
        <v>830</v>
      </c>
      <c r="C71" s="148"/>
      <c r="D71" s="160" t="s">
        <v>256</v>
      </c>
      <c r="E71" s="48">
        <v>0</v>
      </c>
      <c r="F71" s="49"/>
      <c r="G71" s="55">
        <f t="shared" si="5"/>
        <v>0</v>
      </c>
      <c r="H71" s="150"/>
      <c r="I71" s="161"/>
      <c r="J71" s="161"/>
      <c r="K71" s="59">
        <f t="shared" ref="K71:K76" si="6">G71*I71</f>
        <v>0</v>
      </c>
      <c r="L71" s="59">
        <f t="shared" ref="L71:L76" si="7">J71*G71</f>
        <v>0</v>
      </c>
    </row>
    <row r="72" spans="1:12" ht="15.6" x14ac:dyDescent="0.25">
      <c r="A72" s="154" t="s">
        <v>831</v>
      </c>
      <c r="B72" s="62"/>
      <c r="C72" s="62"/>
      <c r="D72" s="62"/>
      <c r="E72" s="62"/>
      <c r="F72" s="62"/>
      <c r="G72" s="63"/>
      <c r="H72" s="150"/>
      <c r="I72" s="161"/>
      <c r="J72" s="161"/>
      <c r="K72" s="59">
        <f t="shared" si="6"/>
        <v>0</v>
      </c>
      <c r="L72" s="59">
        <f t="shared" si="7"/>
        <v>0</v>
      </c>
    </row>
    <row r="73" spans="1:12" x14ac:dyDescent="0.25">
      <c r="A73" s="362" t="s">
        <v>831</v>
      </c>
      <c r="B73" s="162" t="s">
        <v>832</v>
      </c>
      <c r="C73" s="148" t="s">
        <v>833</v>
      </c>
      <c r="D73" s="163" t="s">
        <v>778</v>
      </c>
      <c r="E73" s="48">
        <v>4064</v>
      </c>
      <c r="F73" s="49"/>
      <c r="G73" s="55">
        <f>E73*F73</f>
        <v>0</v>
      </c>
      <c r="H73" s="150"/>
      <c r="I73" s="161"/>
      <c r="J73" s="161"/>
      <c r="K73" s="59">
        <f t="shared" si="6"/>
        <v>0</v>
      </c>
      <c r="L73" s="59">
        <f t="shared" si="7"/>
        <v>0</v>
      </c>
    </row>
    <row r="74" spans="1:12" x14ac:dyDescent="0.25">
      <c r="A74" s="362"/>
      <c r="B74" s="162" t="s">
        <v>834</v>
      </c>
      <c r="C74" s="148" t="s">
        <v>833</v>
      </c>
      <c r="D74" s="163" t="s">
        <v>778</v>
      </c>
      <c r="E74" s="48">
        <v>2693</v>
      </c>
      <c r="F74" s="49"/>
      <c r="G74" s="55">
        <f>E74*F74</f>
        <v>0</v>
      </c>
      <c r="H74" s="150"/>
      <c r="I74" s="161"/>
      <c r="J74" s="161"/>
      <c r="K74" s="59">
        <f t="shared" si="6"/>
        <v>0</v>
      </c>
      <c r="L74" s="59">
        <f t="shared" si="7"/>
        <v>0</v>
      </c>
    </row>
    <row r="75" spans="1:12" x14ac:dyDescent="0.25">
      <c r="A75" s="362"/>
      <c r="B75" s="162" t="s">
        <v>835</v>
      </c>
      <c r="C75" s="148"/>
      <c r="D75" s="163" t="s">
        <v>809</v>
      </c>
      <c r="E75" s="48">
        <v>760</v>
      </c>
      <c r="F75" s="49"/>
      <c r="G75" s="55">
        <f>E75*F75</f>
        <v>0</v>
      </c>
      <c r="H75" s="150"/>
      <c r="I75" s="161"/>
      <c r="J75" s="161"/>
      <c r="K75" s="59">
        <f t="shared" si="6"/>
        <v>0</v>
      </c>
      <c r="L75" s="59">
        <f t="shared" si="7"/>
        <v>0</v>
      </c>
    </row>
    <row r="76" spans="1:12" x14ac:dyDescent="0.25">
      <c r="A76" s="363"/>
      <c r="B76" s="164" t="s">
        <v>836</v>
      </c>
      <c r="C76" s="165"/>
      <c r="D76" s="166" t="s">
        <v>809</v>
      </c>
      <c r="E76" s="167">
        <v>1463</v>
      </c>
      <c r="F76" s="71"/>
      <c r="G76" s="72">
        <f>E76*F76</f>
        <v>0</v>
      </c>
      <c r="H76" s="150"/>
      <c r="I76" s="161"/>
      <c r="J76" s="161"/>
      <c r="K76" s="59">
        <f t="shared" si="6"/>
        <v>0</v>
      </c>
      <c r="L76" s="59">
        <f t="shared" si="7"/>
        <v>0</v>
      </c>
    </row>
    <row r="77" spans="1:12" s="42" customFormat="1" ht="17.399999999999999" x14ac:dyDescent="0.25">
      <c r="A77" s="21" t="s">
        <v>34</v>
      </c>
      <c r="B77" s="22"/>
      <c r="C77" s="22"/>
      <c r="D77" s="22"/>
      <c r="E77" s="23"/>
      <c r="F77" s="23"/>
      <c r="G77" s="24">
        <f>SUM(G73:G76,G54:G71,G49:G52,G39:G47,G27:G37,G6:G25)</f>
        <v>28500</v>
      </c>
      <c r="J77" s="87"/>
      <c r="K77" s="88">
        <f>SUM(K6:K76)</f>
        <v>0</v>
      </c>
      <c r="L77" s="88">
        <f>SUM(L6:L76)</f>
        <v>0</v>
      </c>
    </row>
    <row r="78" spans="1:12" s="140" customFormat="1" x14ac:dyDescent="0.25">
      <c r="E78" s="168"/>
      <c r="G78" s="169"/>
    </row>
    <row r="79" spans="1:12" s="140" customFormat="1" x14ac:dyDescent="0.25">
      <c r="E79" s="168"/>
      <c r="G79" s="169"/>
    </row>
    <row r="80" spans="1:12" s="140" customFormat="1" x14ac:dyDescent="0.25">
      <c r="E80" s="168"/>
      <c r="G80" s="169"/>
    </row>
    <row r="81" spans="5:7" s="140" customFormat="1" x14ac:dyDescent="0.25">
      <c r="E81" s="168"/>
      <c r="G81" s="169"/>
    </row>
    <row r="82" spans="5:7" s="140" customFormat="1" x14ac:dyDescent="0.25">
      <c r="E82" s="168"/>
      <c r="G82" s="169"/>
    </row>
    <row r="83" spans="5:7" s="140" customFormat="1" x14ac:dyDescent="0.25">
      <c r="E83" s="168"/>
      <c r="G83" s="169"/>
    </row>
    <row r="84" spans="5:7" s="140" customFormat="1" x14ac:dyDescent="0.25">
      <c r="E84" s="168"/>
      <c r="G84" s="169"/>
    </row>
    <row r="85" spans="5:7" s="140" customFormat="1" x14ac:dyDescent="0.25">
      <c r="E85" s="168"/>
      <c r="G85" s="169"/>
    </row>
    <row r="86" spans="5:7" s="140" customFormat="1" x14ac:dyDescent="0.25">
      <c r="E86" s="168"/>
      <c r="G86" s="169"/>
    </row>
    <row r="87" spans="5:7" s="140" customFormat="1" x14ac:dyDescent="0.25">
      <c r="E87" s="168"/>
      <c r="G87" s="169"/>
    </row>
    <row r="88" spans="5:7" s="140" customFormat="1" x14ac:dyDescent="0.25">
      <c r="E88" s="168"/>
      <c r="G88" s="169"/>
    </row>
    <row r="89" spans="5:7" s="140" customFormat="1" x14ac:dyDescent="0.25">
      <c r="E89" s="168"/>
      <c r="G89" s="169"/>
    </row>
    <row r="90" spans="5:7" s="140" customFormat="1" x14ac:dyDescent="0.25">
      <c r="E90" s="168"/>
      <c r="G90" s="169"/>
    </row>
    <row r="91" spans="5:7" s="140" customFormat="1" x14ac:dyDescent="0.25">
      <c r="E91" s="168"/>
      <c r="G91" s="169"/>
    </row>
    <row r="92" spans="5:7" s="140" customFormat="1" x14ac:dyDescent="0.25">
      <c r="E92" s="168"/>
      <c r="G92" s="169"/>
    </row>
    <row r="93" spans="5:7" s="140" customFormat="1" x14ac:dyDescent="0.25">
      <c r="E93" s="168"/>
      <c r="G93" s="169"/>
    </row>
    <row r="94" spans="5:7" s="140" customFormat="1" x14ac:dyDescent="0.25">
      <c r="E94" s="168"/>
      <c r="G94" s="169"/>
    </row>
    <row r="95" spans="5:7" s="140" customFormat="1" x14ac:dyDescent="0.25">
      <c r="E95" s="168"/>
      <c r="G95" s="169"/>
    </row>
    <row r="96" spans="5:7" s="140" customFormat="1" x14ac:dyDescent="0.25">
      <c r="E96" s="168"/>
      <c r="G96" s="169"/>
    </row>
    <row r="97" spans="5:7" s="140" customFormat="1" x14ac:dyDescent="0.25">
      <c r="E97" s="168"/>
      <c r="G97" s="169"/>
    </row>
    <row r="98" spans="5:7" s="140" customFormat="1" x14ac:dyDescent="0.25">
      <c r="E98" s="168"/>
      <c r="G98" s="169"/>
    </row>
    <row r="99" spans="5:7" s="140" customFormat="1" x14ac:dyDescent="0.25">
      <c r="E99" s="168"/>
      <c r="G99" s="169"/>
    </row>
    <row r="100" spans="5:7" s="140" customFormat="1" x14ac:dyDescent="0.25">
      <c r="E100" s="168"/>
      <c r="G100" s="169"/>
    </row>
    <row r="101" spans="5:7" s="140" customFormat="1" x14ac:dyDescent="0.25">
      <c r="E101" s="168"/>
      <c r="G101" s="169"/>
    </row>
    <row r="102" spans="5:7" s="140" customFormat="1" x14ac:dyDescent="0.25">
      <c r="E102" s="168"/>
      <c r="G102" s="169"/>
    </row>
    <row r="103" spans="5:7" s="140" customFormat="1" x14ac:dyDescent="0.25">
      <c r="E103" s="168"/>
      <c r="G103" s="169"/>
    </row>
    <row r="104" spans="5:7" s="140" customFormat="1" x14ac:dyDescent="0.25">
      <c r="E104" s="168"/>
      <c r="G104" s="169"/>
    </row>
    <row r="105" spans="5:7" s="140" customFormat="1" x14ac:dyDescent="0.25">
      <c r="E105" s="168"/>
      <c r="G105" s="169"/>
    </row>
    <row r="106" spans="5:7" s="140" customFormat="1" x14ac:dyDescent="0.25">
      <c r="E106" s="168"/>
      <c r="G106" s="169"/>
    </row>
    <row r="107" spans="5:7" s="140" customFormat="1" x14ac:dyDescent="0.25">
      <c r="E107" s="168"/>
      <c r="G107" s="169"/>
    </row>
    <row r="108" spans="5:7" s="140" customFormat="1" x14ac:dyDescent="0.25">
      <c r="E108" s="168"/>
      <c r="G108" s="169"/>
    </row>
    <row r="109" spans="5:7" s="140" customFormat="1" x14ac:dyDescent="0.25">
      <c r="E109" s="168"/>
      <c r="G109" s="169"/>
    </row>
    <row r="110" spans="5:7" s="140" customFormat="1" x14ac:dyDescent="0.25">
      <c r="E110" s="168"/>
      <c r="G110" s="169"/>
    </row>
    <row r="111" spans="5:7" s="140" customFormat="1" x14ac:dyDescent="0.25">
      <c r="E111" s="168"/>
      <c r="G111" s="169"/>
    </row>
    <row r="112" spans="5:7" s="140" customFormat="1" x14ac:dyDescent="0.25">
      <c r="E112" s="168"/>
      <c r="G112" s="169"/>
    </row>
    <row r="113" spans="5:7" s="140" customFormat="1" x14ac:dyDescent="0.25">
      <c r="E113" s="168"/>
      <c r="G113" s="169"/>
    </row>
    <row r="114" spans="5:7" s="140" customFormat="1" x14ac:dyDescent="0.25">
      <c r="E114" s="168"/>
      <c r="G114" s="169"/>
    </row>
    <row r="115" spans="5:7" s="140" customFormat="1" x14ac:dyDescent="0.25">
      <c r="E115" s="168"/>
      <c r="G115" s="169"/>
    </row>
    <row r="116" spans="5:7" s="140" customFormat="1" x14ac:dyDescent="0.25">
      <c r="E116" s="168"/>
      <c r="G116" s="169"/>
    </row>
    <row r="117" spans="5:7" s="140" customFormat="1" x14ac:dyDescent="0.25">
      <c r="E117" s="168"/>
      <c r="G117" s="169"/>
    </row>
    <row r="118" spans="5:7" s="140" customFormat="1" x14ac:dyDescent="0.25">
      <c r="E118" s="168"/>
      <c r="G118" s="169"/>
    </row>
    <row r="119" spans="5:7" s="140" customFormat="1" x14ac:dyDescent="0.25">
      <c r="E119" s="168"/>
      <c r="G119" s="169"/>
    </row>
    <row r="120" spans="5:7" s="140" customFormat="1" x14ac:dyDescent="0.25">
      <c r="E120" s="168"/>
      <c r="G120" s="169"/>
    </row>
    <row r="121" spans="5:7" s="140" customFormat="1" x14ac:dyDescent="0.25">
      <c r="E121" s="168"/>
      <c r="G121" s="169"/>
    </row>
    <row r="122" spans="5:7" s="140" customFormat="1" x14ac:dyDescent="0.25">
      <c r="E122" s="168"/>
      <c r="G122" s="169"/>
    </row>
    <row r="123" spans="5:7" s="140" customFormat="1" x14ac:dyDescent="0.25">
      <c r="E123" s="168"/>
      <c r="G123" s="169"/>
    </row>
    <row r="124" spans="5:7" s="140" customFormat="1" x14ac:dyDescent="0.25">
      <c r="E124" s="168"/>
      <c r="G124" s="169"/>
    </row>
    <row r="125" spans="5:7" s="140" customFormat="1" x14ac:dyDescent="0.25">
      <c r="E125" s="168"/>
      <c r="G125" s="169"/>
    </row>
    <row r="126" spans="5:7" s="140" customFormat="1" x14ac:dyDescent="0.25">
      <c r="E126" s="168"/>
      <c r="G126" s="169"/>
    </row>
    <row r="127" spans="5:7" s="140" customFormat="1" x14ac:dyDescent="0.25">
      <c r="E127" s="168"/>
      <c r="G127" s="169"/>
    </row>
    <row r="128" spans="5:7" s="140" customFormat="1" x14ac:dyDescent="0.25">
      <c r="E128" s="168"/>
      <c r="G128" s="169"/>
    </row>
    <row r="129" spans="5:7" s="140" customFormat="1" x14ac:dyDescent="0.25">
      <c r="E129" s="168"/>
      <c r="G129" s="169"/>
    </row>
    <row r="130" spans="5:7" s="140" customFormat="1" x14ac:dyDescent="0.25">
      <c r="E130" s="168"/>
      <c r="G130" s="169"/>
    </row>
    <row r="131" spans="5:7" s="140" customFormat="1" x14ac:dyDescent="0.25">
      <c r="E131" s="168"/>
      <c r="G131" s="169"/>
    </row>
    <row r="132" spans="5:7" s="140" customFormat="1" x14ac:dyDescent="0.25">
      <c r="E132" s="168"/>
      <c r="G132" s="169"/>
    </row>
    <row r="133" spans="5:7" s="140" customFormat="1" x14ac:dyDescent="0.25">
      <c r="E133" s="168"/>
      <c r="G133" s="169"/>
    </row>
    <row r="134" spans="5:7" s="140" customFormat="1" x14ac:dyDescent="0.25">
      <c r="E134" s="168"/>
      <c r="G134" s="169"/>
    </row>
    <row r="135" spans="5:7" s="140" customFormat="1" x14ac:dyDescent="0.25">
      <c r="E135" s="168"/>
      <c r="G135" s="169"/>
    </row>
    <row r="136" spans="5:7" s="140" customFormat="1" x14ac:dyDescent="0.25">
      <c r="E136" s="168"/>
      <c r="G136" s="169"/>
    </row>
    <row r="137" spans="5:7" s="140" customFormat="1" x14ac:dyDescent="0.25">
      <c r="E137" s="168"/>
      <c r="G137" s="169"/>
    </row>
    <row r="138" spans="5:7" s="140" customFormat="1" x14ac:dyDescent="0.25">
      <c r="E138" s="168"/>
      <c r="G138" s="169"/>
    </row>
    <row r="139" spans="5:7" s="140" customFormat="1" x14ac:dyDescent="0.25">
      <c r="E139" s="168"/>
      <c r="G139" s="169"/>
    </row>
    <row r="140" spans="5:7" s="140" customFormat="1" x14ac:dyDescent="0.25">
      <c r="E140" s="168"/>
      <c r="G140" s="169"/>
    </row>
    <row r="141" spans="5:7" s="140" customFormat="1" x14ac:dyDescent="0.25">
      <c r="E141" s="168"/>
      <c r="G141" s="169"/>
    </row>
    <row r="142" spans="5:7" s="140" customFormat="1" x14ac:dyDescent="0.25">
      <c r="E142" s="168"/>
      <c r="G142" s="169"/>
    </row>
    <row r="143" spans="5:7" s="140" customFormat="1" x14ac:dyDescent="0.25">
      <c r="E143" s="168"/>
      <c r="G143" s="169"/>
    </row>
    <row r="144" spans="5:7" s="140" customFormat="1" x14ac:dyDescent="0.25">
      <c r="E144" s="168"/>
      <c r="G144" s="169"/>
    </row>
    <row r="145" spans="5:7" s="140" customFormat="1" x14ac:dyDescent="0.25">
      <c r="E145" s="168"/>
      <c r="G145" s="169"/>
    </row>
    <row r="146" spans="5:7" s="140" customFormat="1" x14ac:dyDescent="0.25">
      <c r="E146" s="168"/>
      <c r="G146" s="169"/>
    </row>
    <row r="147" spans="5:7" s="140" customFormat="1" x14ac:dyDescent="0.25">
      <c r="E147" s="168"/>
      <c r="G147" s="169"/>
    </row>
    <row r="148" spans="5:7" s="140" customFormat="1" x14ac:dyDescent="0.25">
      <c r="E148" s="168"/>
      <c r="G148" s="169"/>
    </row>
    <row r="149" spans="5:7" s="140" customFormat="1" x14ac:dyDescent="0.25">
      <c r="E149" s="168"/>
      <c r="G149" s="169"/>
    </row>
    <row r="150" spans="5:7" s="140" customFormat="1" x14ac:dyDescent="0.25">
      <c r="E150" s="168"/>
      <c r="G150" s="169"/>
    </row>
    <row r="151" spans="5:7" s="140" customFormat="1" x14ac:dyDescent="0.25">
      <c r="E151" s="168"/>
      <c r="G151" s="169"/>
    </row>
    <row r="152" spans="5:7" s="140" customFormat="1" x14ac:dyDescent="0.25">
      <c r="E152" s="168"/>
      <c r="G152" s="169"/>
    </row>
    <row r="153" spans="5:7" s="140" customFormat="1" x14ac:dyDescent="0.25">
      <c r="E153" s="168"/>
      <c r="G153" s="169"/>
    </row>
    <row r="154" spans="5:7" s="140" customFormat="1" x14ac:dyDescent="0.25">
      <c r="E154" s="168"/>
      <c r="G154" s="169"/>
    </row>
    <row r="155" spans="5:7" s="140" customFormat="1" x14ac:dyDescent="0.25">
      <c r="E155" s="168"/>
      <c r="G155" s="169"/>
    </row>
    <row r="156" spans="5:7" s="140" customFormat="1" x14ac:dyDescent="0.25">
      <c r="E156" s="168"/>
      <c r="G156" s="169"/>
    </row>
    <row r="157" spans="5:7" s="140" customFormat="1" x14ac:dyDescent="0.25">
      <c r="E157" s="168"/>
      <c r="G157" s="169"/>
    </row>
    <row r="158" spans="5:7" s="140" customFormat="1" x14ac:dyDescent="0.25">
      <c r="E158" s="168"/>
      <c r="G158" s="169"/>
    </row>
    <row r="159" spans="5:7" s="140" customFormat="1" x14ac:dyDescent="0.25">
      <c r="E159" s="168"/>
      <c r="G159" s="169"/>
    </row>
    <row r="160" spans="5:7" s="140" customFormat="1" x14ac:dyDescent="0.25">
      <c r="E160" s="168"/>
      <c r="G160" s="169"/>
    </row>
    <row r="161" spans="5:7" s="140" customFormat="1" x14ac:dyDescent="0.25">
      <c r="E161" s="168"/>
      <c r="G161" s="169"/>
    </row>
    <row r="162" spans="5:7" s="140" customFormat="1" x14ac:dyDescent="0.25">
      <c r="E162" s="168"/>
      <c r="G162" s="169"/>
    </row>
    <row r="163" spans="5:7" s="140" customFormat="1" x14ac:dyDescent="0.25">
      <c r="E163" s="168"/>
      <c r="G163" s="169"/>
    </row>
    <row r="164" spans="5:7" s="140" customFormat="1" x14ac:dyDescent="0.25">
      <c r="E164" s="168"/>
      <c r="G164" s="169"/>
    </row>
    <row r="165" spans="5:7" s="140" customFormat="1" x14ac:dyDescent="0.25">
      <c r="E165" s="168"/>
      <c r="G165" s="169"/>
    </row>
    <row r="166" spans="5:7" s="140" customFormat="1" x14ac:dyDescent="0.25">
      <c r="E166" s="168"/>
      <c r="G166" s="169"/>
    </row>
    <row r="167" spans="5:7" s="140" customFormat="1" x14ac:dyDescent="0.25">
      <c r="E167" s="168"/>
      <c r="G167" s="169"/>
    </row>
    <row r="168" spans="5:7" s="140" customFormat="1" x14ac:dyDescent="0.25">
      <c r="E168" s="168"/>
      <c r="G168" s="169"/>
    </row>
    <row r="169" spans="5:7" s="140" customFormat="1" x14ac:dyDescent="0.25">
      <c r="E169" s="168"/>
      <c r="G169" s="169"/>
    </row>
    <row r="170" spans="5:7" s="140" customFormat="1" x14ac:dyDescent="0.25">
      <c r="E170" s="168"/>
      <c r="G170" s="169"/>
    </row>
    <row r="171" spans="5:7" s="140" customFormat="1" x14ac:dyDescent="0.25">
      <c r="E171" s="168"/>
      <c r="G171" s="169"/>
    </row>
    <row r="172" spans="5:7" s="140" customFormat="1" x14ac:dyDescent="0.25">
      <c r="E172" s="168"/>
      <c r="G172" s="169"/>
    </row>
    <row r="173" spans="5:7" s="140" customFormat="1" x14ac:dyDescent="0.25">
      <c r="E173" s="168"/>
      <c r="G173" s="169"/>
    </row>
    <row r="174" spans="5:7" s="140" customFormat="1" x14ac:dyDescent="0.25">
      <c r="E174" s="168"/>
      <c r="G174" s="169"/>
    </row>
    <row r="175" spans="5:7" s="140" customFormat="1" x14ac:dyDescent="0.25">
      <c r="E175" s="168"/>
      <c r="G175" s="169"/>
    </row>
    <row r="176" spans="5:7" s="140" customFormat="1" x14ac:dyDescent="0.25">
      <c r="E176" s="168"/>
      <c r="G176" s="169"/>
    </row>
    <row r="177" spans="5:7" s="140" customFormat="1" x14ac:dyDescent="0.25">
      <c r="E177" s="168"/>
      <c r="G177" s="169"/>
    </row>
    <row r="178" spans="5:7" s="140" customFormat="1" x14ac:dyDescent="0.25">
      <c r="E178" s="168"/>
      <c r="G178" s="169"/>
    </row>
    <row r="179" spans="5:7" s="140" customFormat="1" x14ac:dyDescent="0.25">
      <c r="E179" s="168"/>
      <c r="G179" s="169"/>
    </row>
    <row r="180" spans="5:7" s="140" customFormat="1" x14ac:dyDescent="0.25">
      <c r="E180" s="168"/>
      <c r="G180" s="169"/>
    </row>
    <row r="181" spans="5:7" s="140" customFormat="1" x14ac:dyDescent="0.25">
      <c r="E181" s="168"/>
      <c r="G181" s="169"/>
    </row>
    <row r="182" spans="5:7" s="140" customFormat="1" x14ac:dyDescent="0.25">
      <c r="E182" s="168"/>
      <c r="G182" s="169"/>
    </row>
    <row r="183" spans="5:7" s="140" customFormat="1" x14ac:dyDescent="0.25">
      <c r="E183" s="168"/>
      <c r="G183" s="169"/>
    </row>
    <row r="184" spans="5:7" s="140" customFormat="1" x14ac:dyDescent="0.25">
      <c r="E184" s="168"/>
      <c r="G184" s="169"/>
    </row>
    <row r="185" spans="5:7" s="140" customFormat="1" x14ac:dyDescent="0.25">
      <c r="E185" s="168"/>
      <c r="G185" s="169"/>
    </row>
    <row r="186" spans="5:7" s="140" customFormat="1" x14ac:dyDescent="0.25">
      <c r="E186" s="168"/>
      <c r="G186" s="169"/>
    </row>
    <row r="187" spans="5:7" s="140" customFormat="1" x14ac:dyDescent="0.25">
      <c r="E187" s="168"/>
      <c r="G187" s="169"/>
    </row>
    <row r="188" spans="5:7" s="140" customFormat="1" x14ac:dyDescent="0.25">
      <c r="E188" s="168"/>
      <c r="G188" s="169"/>
    </row>
    <row r="189" spans="5:7" s="140" customFormat="1" x14ac:dyDescent="0.25">
      <c r="E189" s="168"/>
      <c r="G189" s="169"/>
    </row>
    <row r="190" spans="5:7" s="140" customFormat="1" x14ac:dyDescent="0.25">
      <c r="E190" s="168"/>
      <c r="G190" s="169"/>
    </row>
    <row r="191" spans="5:7" s="140" customFormat="1" x14ac:dyDescent="0.25">
      <c r="E191" s="168"/>
      <c r="G191" s="169"/>
    </row>
    <row r="192" spans="5:7" s="140" customFormat="1" x14ac:dyDescent="0.25">
      <c r="E192" s="168"/>
      <c r="G192" s="169"/>
    </row>
    <row r="193" spans="5:7" s="140" customFormat="1" x14ac:dyDescent="0.25">
      <c r="E193" s="168"/>
      <c r="G193" s="169"/>
    </row>
    <row r="194" spans="5:7" s="140" customFormat="1" x14ac:dyDescent="0.25">
      <c r="E194" s="168"/>
      <c r="G194" s="169"/>
    </row>
    <row r="195" spans="5:7" s="140" customFormat="1" x14ac:dyDescent="0.25">
      <c r="E195" s="168"/>
      <c r="G195" s="169"/>
    </row>
    <row r="196" spans="5:7" s="140" customFormat="1" x14ac:dyDescent="0.25">
      <c r="E196" s="168"/>
      <c r="G196" s="169"/>
    </row>
    <row r="197" spans="5:7" s="140" customFormat="1" x14ac:dyDescent="0.25">
      <c r="E197" s="168"/>
      <c r="G197" s="169"/>
    </row>
    <row r="198" spans="5:7" s="140" customFormat="1" x14ac:dyDescent="0.25">
      <c r="E198" s="168"/>
      <c r="G198" s="169"/>
    </row>
    <row r="199" spans="5:7" s="140" customFormat="1" x14ac:dyDescent="0.25">
      <c r="E199" s="168"/>
      <c r="G199" s="169"/>
    </row>
    <row r="200" spans="5:7" s="140" customFormat="1" x14ac:dyDescent="0.25">
      <c r="E200" s="168"/>
      <c r="G200" s="169"/>
    </row>
    <row r="201" spans="5:7" s="140" customFormat="1" x14ac:dyDescent="0.25">
      <c r="E201" s="168"/>
      <c r="G201" s="169"/>
    </row>
    <row r="202" spans="5:7" s="140" customFormat="1" x14ac:dyDescent="0.25">
      <c r="E202" s="168"/>
      <c r="G202" s="169"/>
    </row>
    <row r="203" spans="5:7" s="140" customFormat="1" x14ac:dyDescent="0.25">
      <c r="E203" s="168"/>
      <c r="G203" s="169"/>
    </row>
    <row r="204" spans="5:7" s="140" customFormat="1" x14ac:dyDescent="0.25">
      <c r="E204" s="168"/>
      <c r="G204" s="169"/>
    </row>
    <row r="205" spans="5:7" s="140" customFormat="1" x14ac:dyDescent="0.25">
      <c r="E205" s="168"/>
      <c r="G205" s="169"/>
    </row>
    <row r="206" spans="5:7" s="140" customFormat="1" x14ac:dyDescent="0.25">
      <c r="E206" s="168"/>
      <c r="G206" s="169"/>
    </row>
    <row r="207" spans="5:7" s="140" customFormat="1" x14ac:dyDescent="0.25">
      <c r="E207" s="168"/>
      <c r="G207" s="169"/>
    </row>
    <row r="208" spans="5:7" s="140" customFormat="1" x14ac:dyDescent="0.25">
      <c r="E208" s="168"/>
      <c r="G208" s="169"/>
    </row>
    <row r="209" spans="5:7" s="140" customFormat="1" x14ac:dyDescent="0.25">
      <c r="E209" s="168"/>
      <c r="G209" s="169"/>
    </row>
    <row r="210" spans="5:7" s="140" customFormat="1" x14ac:dyDescent="0.25">
      <c r="E210" s="168"/>
      <c r="G210" s="169"/>
    </row>
    <row r="211" spans="5:7" s="140" customFormat="1" x14ac:dyDescent="0.25">
      <c r="E211" s="168"/>
      <c r="G211" s="169"/>
    </row>
    <row r="212" spans="5:7" s="140" customFormat="1" x14ac:dyDescent="0.25">
      <c r="E212" s="168"/>
      <c r="G212" s="169"/>
    </row>
    <row r="213" spans="5:7" s="140" customFormat="1" x14ac:dyDescent="0.25">
      <c r="E213" s="168"/>
      <c r="G213" s="169"/>
    </row>
    <row r="214" spans="5:7" s="140" customFormat="1" x14ac:dyDescent="0.25">
      <c r="E214" s="168"/>
      <c r="G214" s="169"/>
    </row>
    <row r="215" spans="5:7" s="140" customFormat="1" x14ac:dyDescent="0.25">
      <c r="E215" s="168"/>
      <c r="G215" s="169"/>
    </row>
    <row r="216" spans="5:7" s="140" customFormat="1" x14ac:dyDescent="0.25">
      <c r="E216" s="168"/>
      <c r="G216" s="169"/>
    </row>
    <row r="217" spans="5:7" s="140" customFormat="1" x14ac:dyDescent="0.25">
      <c r="E217" s="168"/>
      <c r="G217" s="169"/>
    </row>
    <row r="218" spans="5:7" s="140" customFormat="1" x14ac:dyDescent="0.25">
      <c r="E218" s="168"/>
      <c r="G218" s="169"/>
    </row>
    <row r="219" spans="5:7" s="140" customFormat="1" x14ac:dyDescent="0.25">
      <c r="E219" s="168"/>
      <c r="G219" s="169"/>
    </row>
    <row r="220" spans="5:7" s="140" customFormat="1" x14ac:dyDescent="0.25">
      <c r="E220" s="168"/>
      <c r="G220" s="169"/>
    </row>
    <row r="221" spans="5:7" s="140" customFormat="1" x14ac:dyDescent="0.25">
      <c r="E221" s="168"/>
      <c r="G221" s="169"/>
    </row>
    <row r="222" spans="5:7" s="140" customFormat="1" x14ac:dyDescent="0.25">
      <c r="E222" s="168"/>
      <c r="G222" s="169"/>
    </row>
    <row r="223" spans="5:7" s="140" customFormat="1" x14ac:dyDescent="0.25">
      <c r="E223" s="168"/>
      <c r="G223" s="169"/>
    </row>
    <row r="224" spans="5:7" s="140" customFormat="1" x14ac:dyDescent="0.25">
      <c r="E224" s="168"/>
      <c r="G224" s="169"/>
    </row>
    <row r="225" spans="5:7" s="140" customFormat="1" x14ac:dyDescent="0.25">
      <c r="E225" s="168"/>
      <c r="G225" s="169"/>
    </row>
    <row r="226" spans="5:7" s="140" customFormat="1" x14ac:dyDescent="0.25">
      <c r="E226" s="168"/>
      <c r="G226" s="169"/>
    </row>
    <row r="227" spans="5:7" s="140" customFormat="1" x14ac:dyDescent="0.25">
      <c r="E227" s="168"/>
      <c r="G227" s="169"/>
    </row>
    <row r="228" spans="5:7" s="140" customFormat="1" x14ac:dyDescent="0.25">
      <c r="E228" s="168"/>
      <c r="G228" s="169"/>
    </row>
    <row r="229" spans="5:7" s="140" customFormat="1" x14ac:dyDescent="0.25">
      <c r="E229" s="168"/>
      <c r="G229" s="169"/>
    </row>
    <row r="230" spans="5:7" s="140" customFormat="1" x14ac:dyDescent="0.25">
      <c r="E230" s="168"/>
      <c r="G230" s="169"/>
    </row>
    <row r="231" spans="5:7" s="140" customFormat="1" x14ac:dyDescent="0.25">
      <c r="E231" s="168"/>
      <c r="G231" s="169"/>
    </row>
    <row r="232" spans="5:7" s="140" customFormat="1" x14ac:dyDescent="0.25">
      <c r="E232" s="168"/>
      <c r="G232" s="169"/>
    </row>
    <row r="233" spans="5:7" s="140" customFormat="1" x14ac:dyDescent="0.25">
      <c r="E233" s="168"/>
      <c r="G233" s="169"/>
    </row>
    <row r="234" spans="5:7" s="140" customFormat="1" x14ac:dyDescent="0.25">
      <c r="E234" s="168"/>
      <c r="G234" s="169"/>
    </row>
    <row r="235" spans="5:7" s="140" customFormat="1" x14ac:dyDescent="0.25">
      <c r="E235" s="168"/>
      <c r="G235" s="169"/>
    </row>
    <row r="236" spans="5:7" s="140" customFormat="1" x14ac:dyDescent="0.25">
      <c r="E236" s="168"/>
      <c r="G236" s="169"/>
    </row>
    <row r="237" spans="5:7" s="140" customFormat="1" x14ac:dyDescent="0.25">
      <c r="E237" s="168"/>
      <c r="G237" s="169"/>
    </row>
    <row r="238" spans="5:7" s="140" customFormat="1" x14ac:dyDescent="0.25">
      <c r="E238" s="168"/>
      <c r="G238" s="169"/>
    </row>
    <row r="239" spans="5:7" s="140" customFormat="1" x14ac:dyDescent="0.25">
      <c r="E239" s="168"/>
      <c r="G239" s="169"/>
    </row>
    <row r="240" spans="5:7" s="140" customFormat="1" x14ac:dyDescent="0.25">
      <c r="E240" s="168"/>
      <c r="G240" s="169"/>
    </row>
    <row r="241" spans="5:7" s="140" customFormat="1" x14ac:dyDescent="0.25">
      <c r="E241" s="168"/>
      <c r="G241" s="169"/>
    </row>
    <row r="242" spans="5:7" s="140" customFormat="1" x14ac:dyDescent="0.25">
      <c r="E242" s="168"/>
      <c r="G242" s="169"/>
    </row>
    <row r="243" spans="5:7" s="140" customFormat="1" x14ac:dyDescent="0.25">
      <c r="E243" s="168"/>
      <c r="G243" s="169"/>
    </row>
    <row r="244" spans="5:7" s="140" customFormat="1" x14ac:dyDescent="0.25">
      <c r="E244" s="168"/>
      <c r="G244" s="169"/>
    </row>
    <row r="245" spans="5:7" s="140" customFormat="1" x14ac:dyDescent="0.25">
      <c r="E245" s="168"/>
      <c r="G245" s="169"/>
    </row>
    <row r="246" spans="5:7" s="140" customFormat="1" x14ac:dyDescent="0.25">
      <c r="E246" s="168"/>
      <c r="G246" s="169"/>
    </row>
    <row r="247" spans="5:7" s="140" customFormat="1" x14ac:dyDescent="0.25">
      <c r="E247" s="168"/>
      <c r="G247" s="169"/>
    </row>
    <row r="248" spans="5:7" s="140" customFormat="1" x14ac:dyDescent="0.25">
      <c r="E248" s="168"/>
      <c r="G248" s="169"/>
    </row>
    <row r="249" spans="5:7" s="140" customFormat="1" x14ac:dyDescent="0.25">
      <c r="E249" s="168"/>
      <c r="G249" s="169"/>
    </row>
    <row r="250" spans="5:7" s="140" customFormat="1" x14ac:dyDescent="0.25">
      <c r="E250" s="168"/>
      <c r="G250" s="169"/>
    </row>
    <row r="251" spans="5:7" s="140" customFormat="1" x14ac:dyDescent="0.25">
      <c r="E251" s="168"/>
      <c r="G251" s="169"/>
    </row>
    <row r="252" spans="5:7" s="140" customFormat="1" x14ac:dyDescent="0.25">
      <c r="E252" s="168"/>
      <c r="G252" s="169"/>
    </row>
    <row r="253" spans="5:7" s="140" customFormat="1" x14ac:dyDescent="0.25">
      <c r="E253" s="168"/>
      <c r="G253" s="169"/>
    </row>
    <row r="254" spans="5:7" s="140" customFormat="1" x14ac:dyDescent="0.25">
      <c r="E254" s="168"/>
      <c r="G254" s="169"/>
    </row>
    <row r="255" spans="5:7" s="140" customFormat="1" x14ac:dyDescent="0.25">
      <c r="E255" s="168"/>
      <c r="G255" s="169"/>
    </row>
    <row r="256" spans="5:7" s="140" customFormat="1" x14ac:dyDescent="0.25">
      <c r="E256" s="168"/>
      <c r="G256" s="169"/>
    </row>
    <row r="257" spans="5:7" s="140" customFormat="1" x14ac:dyDescent="0.25">
      <c r="E257" s="168"/>
      <c r="G257" s="169"/>
    </row>
    <row r="258" spans="5:7" s="140" customFormat="1" x14ac:dyDescent="0.25">
      <c r="E258" s="168"/>
      <c r="G258" s="169"/>
    </row>
    <row r="259" spans="5:7" s="140" customFormat="1" x14ac:dyDescent="0.25">
      <c r="E259" s="168"/>
      <c r="G259" s="169"/>
    </row>
    <row r="260" spans="5:7" s="140" customFormat="1" x14ac:dyDescent="0.25">
      <c r="E260" s="168"/>
      <c r="G260" s="169"/>
    </row>
    <row r="261" spans="5:7" s="140" customFormat="1" x14ac:dyDescent="0.25">
      <c r="E261" s="168"/>
      <c r="G261" s="169"/>
    </row>
    <row r="262" spans="5:7" s="140" customFormat="1" x14ac:dyDescent="0.25">
      <c r="E262" s="168"/>
      <c r="G262" s="169"/>
    </row>
    <row r="263" spans="5:7" s="140" customFormat="1" x14ac:dyDescent="0.25">
      <c r="E263" s="168"/>
      <c r="G263" s="169"/>
    </row>
    <row r="264" spans="5:7" s="140" customFormat="1" x14ac:dyDescent="0.25">
      <c r="E264" s="168"/>
      <c r="G264" s="169"/>
    </row>
    <row r="265" spans="5:7" s="140" customFormat="1" x14ac:dyDescent="0.25">
      <c r="E265" s="168"/>
      <c r="G265" s="169"/>
    </row>
    <row r="266" spans="5:7" s="140" customFormat="1" x14ac:dyDescent="0.25">
      <c r="E266" s="168"/>
      <c r="G266" s="169"/>
    </row>
    <row r="267" spans="5:7" s="140" customFormat="1" x14ac:dyDescent="0.25">
      <c r="E267" s="168"/>
      <c r="G267" s="169"/>
    </row>
    <row r="268" spans="5:7" s="140" customFormat="1" x14ac:dyDescent="0.25">
      <c r="E268" s="168"/>
      <c r="G268" s="169"/>
    </row>
    <row r="269" spans="5:7" s="140" customFormat="1" x14ac:dyDescent="0.25">
      <c r="E269" s="168"/>
      <c r="G269" s="169"/>
    </row>
    <row r="270" spans="5:7" s="140" customFormat="1" x14ac:dyDescent="0.25">
      <c r="E270" s="168"/>
      <c r="G270" s="169"/>
    </row>
    <row r="271" spans="5:7" s="140" customFormat="1" x14ac:dyDescent="0.25">
      <c r="E271" s="168"/>
      <c r="G271" s="169"/>
    </row>
    <row r="272" spans="5:7" s="140" customFormat="1" x14ac:dyDescent="0.25">
      <c r="E272" s="168"/>
      <c r="G272" s="169"/>
    </row>
    <row r="273" spans="5:7" s="140" customFormat="1" x14ac:dyDescent="0.25">
      <c r="E273" s="168"/>
      <c r="G273" s="169"/>
    </row>
    <row r="274" spans="5:7" s="140" customFormat="1" x14ac:dyDescent="0.25">
      <c r="E274" s="168"/>
      <c r="G274" s="169"/>
    </row>
    <row r="275" spans="5:7" s="140" customFormat="1" x14ac:dyDescent="0.25">
      <c r="E275" s="168"/>
      <c r="G275" s="169"/>
    </row>
    <row r="276" spans="5:7" s="140" customFormat="1" x14ac:dyDescent="0.25">
      <c r="E276" s="168"/>
      <c r="G276" s="169"/>
    </row>
    <row r="277" spans="5:7" s="140" customFormat="1" x14ac:dyDescent="0.25">
      <c r="E277" s="168"/>
      <c r="G277" s="169"/>
    </row>
    <row r="278" spans="5:7" s="140" customFormat="1" x14ac:dyDescent="0.25">
      <c r="E278" s="168"/>
      <c r="G278" s="169"/>
    </row>
    <row r="279" spans="5:7" s="140" customFormat="1" x14ac:dyDescent="0.25">
      <c r="E279" s="168"/>
      <c r="G279" s="169"/>
    </row>
    <row r="280" spans="5:7" s="140" customFormat="1" x14ac:dyDescent="0.25">
      <c r="E280" s="168"/>
      <c r="G280" s="169"/>
    </row>
    <row r="281" spans="5:7" s="140" customFormat="1" x14ac:dyDescent="0.25">
      <c r="E281" s="168"/>
      <c r="G281" s="169"/>
    </row>
    <row r="282" spans="5:7" s="140" customFormat="1" x14ac:dyDescent="0.25">
      <c r="E282" s="168"/>
      <c r="G282" s="169"/>
    </row>
    <row r="283" spans="5:7" s="140" customFormat="1" x14ac:dyDescent="0.25">
      <c r="E283" s="168"/>
      <c r="G283" s="169"/>
    </row>
    <row r="284" spans="5:7" s="140" customFormat="1" x14ac:dyDescent="0.25">
      <c r="E284" s="168"/>
      <c r="G284" s="169"/>
    </row>
    <row r="285" spans="5:7" s="140" customFormat="1" x14ac:dyDescent="0.25">
      <c r="E285" s="168"/>
      <c r="G285" s="169"/>
    </row>
    <row r="286" spans="5:7" s="140" customFormat="1" x14ac:dyDescent="0.25">
      <c r="E286" s="168"/>
      <c r="G286" s="169"/>
    </row>
    <row r="287" spans="5:7" s="140" customFormat="1" x14ac:dyDescent="0.25">
      <c r="E287" s="168"/>
      <c r="G287" s="169"/>
    </row>
    <row r="288" spans="5:7" s="140" customFormat="1" x14ac:dyDescent="0.25">
      <c r="E288" s="168"/>
      <c r="G288" s="169"/>
    </row>
    <row r="289" spans="5:7" s="140" customFormat="1" x14ac:dyDescent="0.25">
      <c r="E289" s="168"/>
      <c r="G289" s="169"/>
    </row>
    <row r="290" spans="5:7" s="140" customFormat="1" x14ac:dyDescent="0.25">
      <c r="E290" s="168"/>
      <c r="G290" s="169"/>
    </row>
    <row r="291" spans="5:7" s="140" customFormat="1" x14ac:dyDescent="0.25">
      <c r="E291" s="168"/>
      <c r="G291" s="169"/>
    </row>
    <row r="292" spans="5:7" s="140" customFormat="1" x14ac:dyDescent="0.25">
      <c r="E292" s="168"/>
      <c r="G292" s="169"/>
    </row>
    <row r="293" spans="5:7" s="140" customFormat="1" x14ac:dyDescent="0.25">
      <c r="E293" s="168"/>
      <c r="G293" s="169"/>
    </row>
    <row r="294" spans="5:7" s="140" customFormat="1" x14ac:dyDescent="0.25">
      <c r="E294" s="168"/>
      <c r="G294" s="169"/>
    </row>
    <row r="295" spans="5:7" s="140" customFormat="1" x14ac:dyDescent="0.25">
      <c r="E295" s="168"/>
      <c r="G295" s="169"/>
    </row>
    <row r="296" spans="5:7" s="140" customFormat="1" x14ac:dyDescent="0.25">
      <c r="E296" s="168"/>
      <c r="G296" s="169"/>
    </row>
    <row r="297" spans="5:7" s="140" customFormat="1" x14ac:dyDescent="0.25">
      <c r="E297" s="168"/>
      <c r="G297" s="169"/>
    </row>
    <row r="298" spans="5:7" s="140" customFormat="1" x14ac:dyDescent="0.25">
      <c r="E298" s="168"/>
      <c r="G298" s="169"/>
    </row>
    <row r="299" spans="5:7" s="140" customFormat="1" x14ac:dyDescent="0.25">
      <c r="E299" s="168"/>
      <c r="G299" s="169"/>
    </row>
    <row r="300" spans="5:7" s="140" customFormat="1" x14ac:dyDescent="0.25">
      <c r="E300" s="168"/>
      <c r="G300" s="169"/>
    </row>
    <row r="301" spans="5:7" s="140" customFormat="1" x14ac:dyDescent="0.25">
      <c r="E301" s="168"/>
      <c r="G301" s="169"/>
    </row>
    <row r="302" spans="5:7" s="140" customFormat="1" x14ac:dyDescent="0.25">
      <c r="E302" s="168"/>
      <c r="G302" s="169"/>
    </row>
    <row r="303" spans="5:7" s="140" customFormat="1" x14ac:dyDescent="0.25">
      <c r="E303" s="168"/>
      <c r="G303" s="169"/>
    </row>
    <row r="304" spans="5:7" s="140" customFormat="1" x14ac:dyDescent="0.25">
      <c r="E304" s="168"/>
      <c r="G304" s="169"/>
    </row>
    <row r="305" spans="5:7" s="140" customFormat="1" x14ac:dyDescent="0.25">
      <c r="E305" s="168"/>
      <c r="G305" s="169"/>
    </row>
    <row r="306" spans="5:7" s="140" customFormat="1" x14ac:dyDescent="0.25">
      <c r="E306" s="168"/>
      <c r="G306" s="169"/>
    </row>
    <row r="307" spans="5:7" s="140" customFormat="1" x14ac:dyDescent="0.25">
      <c r="E307" s="168"/>
      <c r="G307" s="169"/>
    </row>
    <row r="308" spans="5:7" s="140" customFormat="1" x14ac:dyDescent="0.25">
      <c r="E308" s="168"/>
      <c r="G308" s="169"/>
    </row>
    <row r="309" spans="5:7" s="140" customFormat="1" x14ac:dyDescent="0.25">
      <c r="E309" s="168"/>
      <c r="G309" s="169"/>
    </row>
    <row r="310" spans="5:7" s="140" customFormat="1" x14ac:dyDescent="0.25">
      <c r="E310" s="168"/>
      <c r="G310" s="169"/>
    </row>
    <row r="311" spans="5:7" s="140" customFormat="1" x14ac:dyDescent="0.25">
      <c r="E311" s="168"/>
      <c r="G311" s="169"/>
    </row>
    <row r="312" spans="5:7" s="140" customFormat="1" x14ac:dyDescent="0.25">
      <c r="E312" s="168"/>
      <c r="G312" s="169"/>
    </row>
    <row r="313" spans="5:7" s="140" customFormat="1" x14ac:dyDescent="0.25">
      <c r="E313" s="168"/>
      <c r="G313" s="169"/>
    </row>
    <row r="314" spans="5:7" s="140" customFormat="1" x14ac:dyDescent="0.25">
      <c r="E314" s="168"/>
      <c r="G314" s="169"/>
    </row>
    <row r="315" spans="5:7" s="140" customFormat="1" x14ac:dyDescent="0.25">
      <c r="E315" s="168"/>
      <c r="G315" s="169"/>
    </row>
    <row r="316" spans="5:7" s="140" customFormat="1" x14ac:dyDescent="0.25">
      <c r="E316" s="168"/>
      <c r="G316" s="169"/>
    </row>
    <row r="317" spans="5:7" s="140" customFormat="1" x14ac:dyDescent="0.25">
      <c r="E317" s="168"/>
      <c r="G317" s="169"/>
    </row>
    <row r="318" spans="5:7" s="140" customFormat="1" x14ac:dyDescent="0.25">
      <c r="E318" s="168"/>
      <c r="G318" s="169"/>
    </row>
    <row r="319" spans="5:7" s="140" customFormat="1" x14ac:dyDescent="0.25">
      <c r="E319" s="168"/>
      <c r="G319" s="169"/>
    </row>
    <row r="320" spans="5:7" s="140" customFormat="1" x14ac:dyDescent="0.25">
      <c r="E320" s="168"/>
      <c r="G320" s="169"/>
    </row>
    <row r="321" spans="5:7" s="140" customFormat="1" x14ac:dyDescent="0.25">
      <c r="E321" s="168"/>
      <c r="G321" s="169"/>
    </row>
    <row r="322" spans="5:7" s="140" customFormat="1" x14ac:dyDescent="0.25">
      <c r="E322" s="168"/>
      <c r="G322" s="169"/>
    </row>
    <row r="323" spans="5:7" s="140" customFormat="1" x14ac:dyDescent="0.25">
      <c r="E323" s="168"/>
      <c r="G323" s="169"/>
    </row>
    <row r="324" spans="5:7" s="140" customFormat="1" x14ac:dyDescent="0.25">
      <c r="E324" s="168"/>
      <c r="G324" s="169"/>
    </row>
    <row r="325" spans="5:7" s="140" customFormat="1" x14ac:dyDescent="0.25">
      <c r="E325" s="168"/>
      <c r="G325" s="169"/>
    </row>
    <row r="326" spans="5:7" s="140" customFormat="1" x14ac:dyDescent="0.25">
      <c r="E326" s="168"/>
      <c r="G326" s="169"/>
    </row>
    <row r="327" spans="5:7" s="140" customFormat="1" x14ac:dyDescent="0.25">
      <c r="E327" s="168"/>
      <c r="G327" s="169"/>
    </row>
    <row r="328" spans="5:7" s="140" customFormat="1" x14ac:dyDescent="0.25">
      <c r="E328" s="168"/>
      <c r="G328" s="169"/>
    </row>
    <row r="329" spans="5:7" s="140" customFormat="1" x14ac:dyDescent="0.25">
      <c r="E329" s="168"/>
      <c r="G329" s="169"/>
    </row>
    <row r="330" spans="5:7" s="140" customFormat="1" x14ac:dyDescent="0.25">
      <c r="E330" s="168"/>
      <c r="G330" s="169"/>
    </row>
    <row r="331" spans="5:7" s="140" customFormat="1" x14ac:dyDescent="0.25">
      <c r="E331" s="168"/>
      <c r="G331" s="169"/>
    </row>
    <row r="332" spans="5:7" s="140" customFormat="1" x14ac:dyDescent="0.25">
      <c r="E332" s="168"/>
      <c r="G332" s="169"/>
    </row>
    <row r="333" spans="5:7" s="140" customFormat="1" x14ac:dyDescent="0.25">
      <c r="E333" s="168"/>
      <c r="G333" s="169"/>
    </row>
    <row r="334" spans="5:7" s="140" customFormat="1" x14ac:dyDescent="0.25">
      <c r="E334" s="168"/>
      <c r="G334" s="169"/>
    </row>
    <row r="335" spans="5:7" s="140" customFormat="1" x14ac:dyDescent="0.25">
      <c r="E335" s="168"/>
      <c r="G335" s="169"/>
    </row>
    <row r="336" spans="5:7" s="140" customFormat="1" x14ac:dyDescent="0.25">
      <c r="E336" s="168"/>
      <c r="G336" s="169"/>
    </row>
    <row r="337" spans="5:7" s="140" customFormat="1" x14ac:dyDescent="0.25">
      <c r="E337" s="168"/>
      <c r="G337" s="169"/>
    </row>
    <row r="338" spans="5:7" s="140" customFormat="1" x14ac:dyDescent="0.25">
      <c r="E338" s="168"/>
      <c r="G338" s="169"/>
    </row>
    <row r="339" spans="5:7" s="140" customFormat="1" x14ac:dyDescent="0.25">
      <c r="E339" s="168"/>
      <c r="G339" s="169"/>
    </row>
    <row r="340" spans="5:7" s="140" customFormat="1" x14ac:dyDescent="0.25">
      <c r="E340" s="168"/>
      <c r="G340" s="169"/>
    </row>
    <row r="341" spans="5:7" s="140" customFormat="1" x14ac:dyDescent="0.25">
      <c r="E341" s="168"/>
      <c r="G341" s="169"/>
    </row>
    <row r="342" spans="5:7" s="140" customFormat="1" x14ac:dyDescent="0.25">
      <c r="E342" s="168"/>
      <c r="G342" s="169"/>
    </row>
    <row r="343" spans="5:7" s="140" customFormat="1" x14ac:dyDescent="0.25">
      <c r="E343" s="168"/>
      <c r="G343" s="169"/>
    </row>
    <row r="344" spans="5:7" s="140" customFormat="1" x14ac:dyDescent="0.25">
      <c r="E344" s="168"/>
      <c r="G344" s="169"/>
    </row>
    <row r="345" spans="5:7" s="140" customFormat="1" x14ac:dyDescent="0.25">
      <c r="E345" s="168"/>
      <c r="G345" s="169"/>
    </row>
    <row r="346" spans="5:7" s="140" customFormat="1" x14ac:dyDescent="0.25">
      <c r="E346" s="168"/>
      <c r="G346" s="169"/>
    </row>
    <row r="347" spans="5:7" s="140" customFormat="1" x14ac:dyDescent="0.25">
      <c r="E347" s="168"/>
      <c r="G347" s="169"/>
    </row>
    <row r="348" spans="5:7" s="140" customFormat="1" x14ac:dyDescent="0.25">
      <c r="E348" s="168"/>
      <c r="G348" s="169"/>
    </row>
    <row r="349" spans="5:7" s="140" customFormat="1" x14ac:dyDescent="0.25">
      <c r="E349" s="168"/>
      <c r="G349" s="169"/>
    </row>
    <row r="350" spans="5:7" s="140" customFormat="1" x14ac:dyDescent="0.25">
      <c r="E350" s="168"/>
      <c r="G350" s="169"/>
    </row>
    <row r="351" spans="5:7" s="140" customFormat="1" x14ac:dyDescent="0.25">
      <c r="E351" s="168"/>
      <c r="G351" s="169"/>
    </row>
    <row r="352" spans="5:7" s="140" customFormat="1" x14ac:dyDescent="0.25">
      <c r="E352" s="168"/>
      <c r="G352" s="169"/>
    </row>
    <row r="353" spans="5:7" s="140" customFormat="1" x14ac:dyDescent="0.25">
      <c r="E353" s="168"/>
      <c r="G353" s="169"/>
    </row>
    <row r="354" spans="5:7" s="140" customFormat="1" x14ac:dyDescent="0.25">
      <c r="E354" s="168"/>
      <c r="G354" s="169"/>
    </row>
    <row r="355" spans="5:7" s="140" customFormat="1" x14ac:dyDescent="0.25">
      <c r="E355" s="168"/>
      <c r="G355" s="169"/>
    </row>
    <row r="356" spans="5:7" s="140" customFormat="1" x14ac:dyDescent="0.25">
      <c r="E356" s="168"/>
      <c r="G356" s="169"/>
    </row>
    <row r="357" spans="5:7" s="140" customFormat="1" x14ac:dyDescent="0.25">
      <c r="E357" s="168"/>
      <c r="G357" s="169"/>
    </row>
    <row r="358" spans="5:7" s="140" customFormat="1" x14ac:dyDescent="0.25">
      <c r="E358" s="168"/>
      <c r="G358" s="169"/>
    </row>
    <row r="359" spans="5:7" s="140" customFormat="1" x14ac:dyDescent="0.25">
      <c r="E359" s="168"/>
      <c r="G359" s="169"/>
    </row>
    <row r="360" spans="5:7" s="140" customFormat="1" x14ac:dyDescent="0.25">
      <c r="E360" s="168"/>
      <c r="G360" s="169"/>
    </row>
    <row r="361" spans="5:7" s="140" customFormat="1" x14ac:dyDescent="0.25">
      <c r="E361" s="168"/>
      <c r="G361" s="169"/>
    </row>
    <row r="362" spans="5:7" s="140" customFormat="1" x14ac:dyDescent="0.25">
      <c r="E362" s="168"/>
      <c r="G362" s="169"/>
    </row>
    <row r="363" spans="5:7" s="140" customFormat="1" x14ac:dyDescent="0.25">
      <c r="E363" s="168"/>
      <c r="G363" s="169"/>
    </row>
    <row r="364" spans="5:7" s="140" customFormat="1" x14ac:dyDescent="0.25">
      <c r="E364" s="168"/>
      <c r="G364" s="169"/>
    </row>
    <row r="365" spans="5:7" s="140" customFormat="1" x14ac:dyDescent="0.25">
      <c r="E365" s="168"/>
      <c r="G365" s="169"/>
    </row>
    <row r="366" spans="5:7" s="140" customFormat="1" x14ac:dyDescent="0.25">
      <c r="E366" s="168"/>
      <c r="G366" s="169"/>
    </row>
    <row r="367" spans="5:7" s="140" customFormat="1" x14ac:dyDescent="0.25">
      <c r="E367" s="168"/>
      <c r="G367" s="169"/>
    </row>
    <row r="368" spans="5:7" s="140" customFormat="1" x14ac:dyDescent="0.25">
      <c r="E368" s="168"/>
      <c r="G368" s="169"/>
    </row>
    <row r="369" spans="5:7" s="140" customFormat="1" x14ac:dyDescent="0.25">
      <c r="E369" s="168"/>
      <c r="G369" s="169"/>
    </row>
    <row r="370" spans="5:7" s="140" customFormat="1" x14ac:dyDescent="0.25">
      <c r="E370" s="168"/>
      <c r="G370" s="169"/>
    </row>
    <row r="371" spans="5:7" s="140" customFormat="1" x14ac:dyDescent="0.25">
      <c r="E371" s="168"/>
      <c r="G371" s="169"/>
    </row>
    <row r="372" spans="5:7" s="140" customFormat="1" x14ac:dyDescent="0.25">
      <c r="E372" s="168"/>
      <c r="G372" s="169"/>
    </row>
    <row r="373" spans="5:7" s="140" customFormat="1" x14ac:dyDescent="0.25">
      <c r="E373" s="168"/>
      <c r="G373" s="169"/>
    </row>
    <row r="374" spans="5:7" s="140" customFormat="1" x14ac:dyDescent="0.25">
      <c r="E374" s="168"/>
      <c r="G374" s="169"/>
    </row>
    <row r="375" spans="5:7" s="140" customFormat="1" x14ac:dyDescent="0.25">
      <c r="E375" s="168"/>
      <c r="G375" s="169"/>
    </row>
    <row r="376" spans="5:7" s="140" customFormat="1" x14ac:dyDescent="0.25">
      <c r="E376" s="168"/>
      <c r="G376" s="169"/>
    </row>
    <row r="377" spans="5:7" s="140" customFormat="1" x14ac:dyDescent="0.25">
      <c r="E377" s="168"/>
      <c r="G377" s="169"/>
    </row>
    <row r="378" spans="5:7" s="140" customFormat="1" x14ac:dyDescent="0.25">
      <c r="E378" s="168"/>
      <c r="G378" s="169"/>
    </row>
    <row r="379" spans="5:7" s="140" customFormat="1" x14ac:dyDescent="0.25">
      <c r="E379" s="168"/>
      <c r="G379" s="169"/>
    </row>
    <row r="380" spans="5:7" s="140" customFormat="1" x14ac:dyDescent="0.25">
      <c r="E380" s="168"/>
      <c r="G380" s="169"/>
    </row>
    <row r="381" spans="5:7" s="140" customFormat="1" x14ac:dyDescent="0.25">
      <c r="E381" s="168"/>
      <c r="G381" s="169"/>
    </row>
    <row r="382" spans="5:7" s="140" customFormat="1" x14ac:dyDescent="0.25">
      <c r="E382" s="168"/>
      <c r="G382" s="169"/>
    </row>
    <row r="383" spans="5:7" s="140" customFormat="1" x14ac:dyDescent="0.25">
      <c r="E383" s="168"/>
      <c r="G383" s="169"/>
    </row>
    <row r="384" spans="5:7" s="140" customFormat="1" x14ac:dyDescent="0.25">
      <c r="E384" s="168"/>
      <c r="G384" s="169"/>
    </row>
    <row r="385" spans="5:7" s="140" customFormat="1" x14ac:dyDescent="0.25">
      <c r="E385" s="168"/>
      <c r="G385" s="169"/>
    </row>
    <row r="386" spans="5:7" s="140" customFormat="1" x14ac:dyDescent="0.25">
      <c r="E386" s="168"/>
      <c r="G386" s="169"/>
    </row>
    <row r="387" spans="5:7" s="140" customFormat="1" x14ac:dyDescent="0.25">
      <c r="E387" s="168"/>
      <c r="G387" s="169"/>
    </row>
    <row r="388" spans="5:7" s="140" customFormat="1" x14ac:dyDescent="0.25">
      <c r="E388" s="168"/>
      <c r="G388" s="169"/>
    </row>
    <row r="389" spans="5:7" s="140" customFormat="1" x14ac:dyDescent="0.25">
      <c r="E389" s="168"/>
      <c r="G389" s="169"/>
    </row>
    <row r="390" spans="5:7" s="140" customFormat="1" x14ac:dyDescent="0.25">
      <c r="E390" s="168"/>
      <c r="G390" s="169"/>
    </row>
    <row r="391" spans="5:7" s="140" customFormat="1" x14ac:dyDescent="0.25">
      <c r="E391" s="168"/>
      <c r="G391" s="169"/>
    </row>
    <row r="392" spans="5:7" s="140" customFormat="1" x14ac:dyDescent="0.25">
      <c r="E392" s="168"/>
      <c r="G392" s="169"/>
    </row>
    <row r="393" spans="5:7" s="140" customFormat="1" x14ac:dyDescent="0.25">
      <c r="E393" s="168"/>
      <c r="G393" s="169"/>
    </row>
    <row r="394" spans="5:7" s="140" customFormat="1" x14ac:dyDescent="0.25">
      <c r="E394" s="168"/>
      <c r="G394" s="169"/>
    </row>
    <row r="395" spans="5:7" s="140" customFormat="1" x14ac:dyDescent="0.25">
      <c r="E395" s="168"/>
      <c r="G395" s="169"/>
    </row>
    <row r="396" spans="5:7" s="140" customFormat="1" x14ac:dyDescent="0.25">
      <c r="E396" s="168"/>
      <c r="G396" s="169"/>
    </row>
    <row r="397" spans="5:7" s="140" customFormat="1" x14ac:dyDescent="0.25">
      <c r="E397" s="168"/>
      <c r="G397" s="169"/>
    </row>
    <row r="398" spans="5:7" s="140" customFormat="1" x14ac:dyDescent="0.25">
      <c r="E398" s="168"/>
      <c r="G398" s="169"/>
    </row>
    <row r="399" spans="5:7" s="140" customFormat="1" x14ac:dyDescent="0.25">
      <c r="E399" s="168"/>
      <c r="G399" s="169"/>
    </row>
    <row r="400" spans="5:7" s="140" customFormat="1" x14ac:dyDescent="0.25">
      <c r="E400" s="168"/>
      <c r="G400" s="169"/>
    </row>
    <row r="401" spans="5:7" s="140" customFormat="1" x14ac:dyDescent="0.25">
      <c r="E401" s="168"/>
      <c r="G401" s="169"/>
    </row>
    <row r="402" spans="5:7" s="140" customFormat="1" x14ac:dyDescent="0.25">
      <c r="E402" s="168"/>
      <c r="G402" s="169"/>
    </row>
    <row r="403" spans="5:7" s="140" customFormat="1" x14ac:dyDescent="0.25">
      <c r="E403" s="168"/>
      <c r="G403" s="169"/>
    </row>
    <row r="404" spans="5:7" s="140" customFormat="1" x14ac:dyDescent="0.25">
      <c r="E404" s="168"/>
      <c r="G404" s="169"/>
    </row>
    <row r="405" spans="5:7" s="140" customFormat="1" x14ac:dyDescent="0.25">
      <c r="E405" s="168"/>
      <c r="G405" s="169"/>
    </row>
    <row r="406" spans="5:7" s="140" customFormat="1" x14ac:dyDescent="0.25">
      <c r="E406" s="168"/>
      <c r="G406" s="169"/>
    </row>
    <row r="407" spans="5:7" s="140" customFormat="1" x14ac:dyDescent="0.25">
      <c r="E407" s="168"/>
      <c r="G407" s="169"/>
    </row>
    <row r="408" spans="5:7" s="140" customFormat="1" x14ac:dyDescent="0.25">
      <c r="E408" s="168"/>
      <c r="G408" s="169"/>
    </row>
    <row r="409" spans="5:7" s="140" customFormat="1" x14ac:dyDescent="0.25">
      <c r="E409" s="168"/>
      <c r="G409" s="169"/>
    </row>
    <row r="410" spans="5:7" s="140" customFormat="1" x14ac:dyDescent="0.25">
      <c r="E410" s="168"/>
      <c r="G410" s="169"/>
    </row>
    <row r="411" spans="5:7" s="140" customFormat="1" x14ac:dyDescent="0.25">
      <c r="E411" s="168"/>
      <c r="G411" s="169"/>
    </row>
    <row r="412" spans="5:7" s="140" customFormat="1" x14ac:dyDescent="0.25">
      <c r="E412" s="168"/>
      <c r="G412" s="169"/>
    </row>
    <row r="413" spans="5:7" s="140" customFormat="1" x14ac:dyDescent="0.25">
      <c r="E413" s="168"/>
      <c r="G413" s="169"/>
    </row>
    <row r="414" spans="5:7" s="140" customFormat="1" x14ac:dyDescent="0.25">
      <c r="E414" s="168"/>
      <c r="G414" s="169"/>
    </row>
    <row r="415" spans="5:7" s="140" customFormat="1" x14ac:dyDescent="0.25">
      <c r="E415" s="168"/>
      <c r="G415" s="169"/>
    </row>
    <row r="416" spans="5:7" s="140" customFormat="1" x14ac:dyDescent="0.25">
      <c r="E416" s="168"/>
      <c r="G416" s="169"/>
    </row>
    <row r="417" spans="5:7" s="140" customFormat="1" x14ac:dyDescent="0.25">
      <c r="E417" s="168"/>
      <c r="G417" s="169"/>
    </row>
    <row r="418" spans="5:7" s="140" customFormat="1" x14ac:dyDescent="0.25">
      <c r="E418" s="168"/>
      <c r="G418" s="169"/>
    </row>
    <row r="419" spans="5:7" s="140" customFormat="1" x14ac:dyDescent="0.25">
      <c r="E419" s="168"/>
      <c r="G419" s="169"/>
    </row>
    <row r="420" spans="5:7" s="140" customFormat="1" x14ac:dyDescent="0.25">
      <c r="E420" s="168"/>
      <c r="G420" s="169"/>
    </row>
    <row r="421" spans="5:7" s="140" customFormat="1" x14ac:dyDescent="0.25">
      <c r="E421" s="168"/>
      <c r="G421" s="169"/>
    </row>
    <row r="422" spans="5:7" s="140" customFormat="1" x14ac:dyDescent="0.25">
      <c r="E422" s="168"/>
      <c r="G422" s="169"/>
    </row>
    <row r="423" spans="5:7" s="140" customFormat="1" x14ac:dyDescent="0.25">
      <c r="E423" s="168"/>
      <c r="G423" s="169"/>
    </row>
    <row r="424" spans="5:7" s="140" customFormat="1" x14ac:dyDescent="0.25">
      <c r="E424" s="168"/>
      <c r="G424" s="169"/>
    </row>
    <row r="425" spans="5:7" s="140" customFormat="1" x14ac:dyDescent="0.25">
      <c r="E425" s="168"/>
      <c r="G425" s="169"/>
    </row>
    <row r="426" spans="5:7" s="140" customFormat="1" x14ac:dyDescent="0.25">
      <c r="E426" s="168"/>
      <c r="G426" s="169"/>
    </row>
    <row r="427" spans="5:7" s="140" customFormat="1" x14ac:dyDescent="0.25">
      <c r="E427" s="168"/>
      <c r="G427" s="169"/>
    </row>
    <row r="428" spans="5:7" s="140" customFormat="1" x14ac:dyDescent="0.25">
      <c r="E428" s="168"/>
      <c r="G428" s="169"/>
    </row>
    <row r="429" spans="5:7" s="140" customFormat="1" x14ac:dyDescent="0.25">
      <c r="E429" s="168"/>
      <c r="G429" s="169"/>
    </row>
    <row r="430" spans="5:7" s="140" customFormat="1" x14ac:dyDescent="0.25">
      <c r="E430" s="168"/>
      <c r="G430" s="169"/>
    </row>
    <row r="431" spans="5:7" s="140" customFormat="1" x14ac:dyDescent="0.25">
      <c r="E431" s="168"/>
      <c r="G431" s="169"/>
    </row>
    <row r="432" spans="5:7" s="140" customFormat="1" x14ac:dyDescent="0.25">
      <c r="E432" s="168"/>
      <c r="G432" s="169"/>
    </row>
    <row r="433" spans="5:7" s="140" customFormat="1" x14ac:dyDescent="0.25">
      <c r="E433" s="168"/>
      <c r="G433" s="169"/>
    </row>
    <row r="434" spans="5:7" s="140" customFormat="1" x14ac:dyDescent="0.25">
      <c r="E434" s="168"/>
      <c r="G434" s="169"/>
    </row>
    <row r="435" spans="5:7" s="140" customFormat="1" x14ac:dyDescent="0.25">
      <c r="E435" s="168"/>
      <c r="G435" s="169"/>
    </row>
    <row r="436" spans="5:7" s="140" customFormat="1" x14ac:dyDescent="0.25">
      <c r="E436" s="168"/>
      <c r="G436" s="169"/>
    </row>
    <row r="437" spans="5:7" s="140" customFormat="1" x14ac:dyDescent="0.25">
      <c r="E437" s="168"/>
      <c r="G437" s="169"/>
    </row>
    <row r="438" spans="5:7" s="140" customFormat="1" x14ac:dyDescent="0.25">
      <c r="E438" s="168"/>
      <c r="G438" s="169"/>
    </row>
    <row r="439" spans="5:7" s="140" customFormat="1" x14ac:dyDescent="0.25">
      <c r="E439" s="168"/>
      <c r="G439" s="169"/>
    </row>
    <row r="440" spans="5:7" s="140" customFormat="1" x14ac:dyDescent="0.25">
      <c r="E440" s="168"/>
      <c r="G440" s="169"/>
    </row>
    <row r="441" spans="5:7" s="140" customFormat="1" x14ac:dyDescent="0.25">
      <c r="E441" s="168"/>
      <c r="G441" s="169"/>
    </row>
    <row r="442" spans="5:7" s="140" customFormat="1" x14ac:dyDescent="0.25">
      <c r="E442" s="168"/>
      <c r="G442" s="169"/>
    </row>
    <row r="443" spans="5:7" s="140" customFormat="1" x14ac:dyDescent="0.25">
      <c r="E443" s="168"/>
      <c r="G443" s="169"/>
    </row>
    <row r="444" spans="5:7" s="140" customFormat="1" x14ac:dyDescent="0.25">
      <c r="E444" s="168"/>
      <c r="G444" s="169"/>
    </row>
    <row r="445" spans="5:7" s="140" customFormat="1" x14ac:dyDescent="0.25">
      <c r="E445" s="168"/>
      <c r="G445" s="169"/>
    </row>
    <row r="446" spans="5:7" s="140" customFormat="1" x14ac:dyDescent="0.25">
      <c r="E446" s="168"/>
      <c r="G446" s="169"/>
    </row>
    <row r="447" spans="5:7" s="140" customFormat="1" x14ac:dyDescent="0.25">
      <c r="E447" s="168"/>
      <c r="G447" s="169"/>
    </row>
    <row r="448" spans="5:7" s="140" customFormat="1" x14ac:dyDescent="0.25">
      <c r="E448" s="168"/>
      <c r="G448" s="169"/>
    </row>
    <row r="449" spans="5:7" s="140" customFormat="1" x14ac:dyDescent="0.25">
      <c r="E449" s="168"/>
      <c r="G449" s="169"/>
    </row>
    <row r="450" spans="5:7" s="140" customFormat="1" x14ac:dyDescent="0.25">
      <c r="E450" s="168"/>
      <c r="G450" s="169"/>
    </row>
    <row r="451" spans="5:7" s="140" customFormat="1" x14ac:dyDescent="0.25">
      <c r="E451" s="168"/>
      <c r="G451" s="169"/>
    </row>
    <row r="452" spans="5:7" s="140" customFormat="1" x14ac:dyDescent="0.25">
      <c r="E452" s="168"/>
      <c r="G452" s="169"/>
    </row>
    <row r="453" spans="5:7" s="140" customFormat="1" x14ac:dyDescent="0.25">
      <c r="E453" s="168"/>
      <c r="G453" s="169"/>
    </row>
    <row r="454" spans="5:7" s="140" customFormat="1" x14ac:dyDescent="0.25">
      <c r="E454" s="168"/>
      <c r="G454" s="169"/>
    </row>
    <row r="455" spans="5:7" s="140" customFormat="1" x14ac:dyDescent="0.25">
      <c r="E455" s="168"/>
      <c r="G455" s="169"/>
    </row>
    <row r="456" spans="5:7" s="140" customFormat="1" x14ac:dyDescent="0.25">
      <c r="E456" s="168"/>
      <c r="G456" s="169"/>
    </row>
    <row r="457" spans="5:7" s="140" customFormat="1" x14ac:dyDescent="0.25">
      <c r="E457" s="168"/>
      <c r="G457" s="169"/>
    </row>
    <row r="458" spans="5:7" s="140" customFormat="1" x14ac:dyDescent="0.25">
      <c r="E458" s="168"/>
      <c r="G458" s="169"/>
    </row>
    <row r="459" spans="5:7" s="140" customFormat="1" x14ac:dyDescent="0.25">
      <c r="E459" s="168"/>
      <c r="G459" s="169"/>
    </row>
    <row r="460" spans="5:7" s="140" customFormat="1" x14ac:dyDescent="0.25">
      <c r="E460" s="168"/>
      <c r="G460" s="169"/>
    </row>
    <row r="461" spans="5:7" s="140" customFormat="1" x14ac:dyDescent="0.25">
      <c r="E461" s="168"/>
      <c r="G461" s="169"/>
    </row>
    <row r="462" spans="5:7" s="140" customFormat="1" x14ac:dyDescent="0.25">
      <c r="E462" s="168"/>
      <c r="G462" s="169"/>
    </row>
    <row r="463" spans="5:7" s="140" customFormat="1" x14ac:dyDescent="0.25">
      <c r="E463" s="168"/>
      <c r="G463" s="169"/>
    </row>
    <row r="464" spans="5:7" s="140" customFormat="1" x14ac:dyDescent="0.25">
      <c r="E464" s="168"/>
      <c r="G464" s="169"/>
    </row>
    <row r="465" spans="5:7" s="140" customFormat="1" x14ac:dyDescent="0.25">
      <c r="E465" s="168"/>
      <c r="G465" s="169"/>
    </row>
    <row r="466" spans="5:7" s="140" customFormat="1" x14ac:dyDescent="0.25">
      <c r="E466" s="168"/>
      <c r="G466" s="169"/>
    </row>
    <row r="467" spans="5:7" s="140" customFormat="1" x14ac:dyDescent="0.25">
      <c r="E467" s="168"/>
      <c r="G467" s="169"/>
    </row>
    <row r="468" spans="5:7" s="140" customFormat="1" x14ac:dyDescent="0.25">
      <c r="E468" s="168"/>
      <c r="G468" s="169"/>
    </row>
    <row r="469" spans="5:7" s="140" customFormat="1" x14ac:dyDescent="0.25">
      <c r="E469" s="168"/>
      <c r="G469" s="169"/>
    </row>
    <row r="470" spans="5:7" s="140" customFormat="1" x14ac:dyDescent="0.25">
      <c r="E470" s="168"/>
      <c r="G470" s="169"/>
    </row>
    <row r="471" spans="5:7" s="140" customFormat="1" x14ac:dyDescent="0.25">
      <c r="E471" s="168"/>
      <c r="G471" s="169"/>
    </row>
    <row r="472" spans="5:7" s="140" customFormat="1" x14ac:dyDescent="0.25">
      <c r="E472" s="168"/>
      <c r="G472" s="169"/>
    </row>
    <row r="473" spans="5:7" s="140" customFormat="1" x14ac:dyDescent="0.25">
      <c r="E473" s="168"/>
      <c r="G473" s="169"/>
    </row>
    <row r="474" spans="5:7" s="140" customFormat="1" x14ac:dyDescent="0.25">
      <c r="E474" s="168"/>
      <c r="G474" s="169"/>
    </row>
    <row r="475" spans="5:7" s="140" customFormat="1" x14ac:dyDescent="0.25">
      <c r="E475" s="168"/>
      <c r="G475" s="169"/>
    </row>
    <row r="476" spans="5:7" s="140" customFormat="1" x14ac:dyDescent="0.25">
      <c r="E476" s="168"/>
      <c r="G476" s="169"/>
    </row>
    <row r="477" spans="5:7" s="140" customFormat="1" x14ac:dyDescent="0.25">
      <c r="E477" s="168"/>
      <c r="G477" s="169"/>
    </row>
    <row r="478" spans="5:7" s="140" customFormat="1" x14ac:dyDescent="0.25">
      <c r="E478" s="168"/>
      <c r="G478" s="169"/>
    </row>
    <row r="479" spans="5:7" s="140" customFormat="1" x14ac:dyDescent="0.25">
      <c r="E479" s="168"/>
      <c r="G479" s="169"/>
    </row>
    <row r="480" spans="5:7" s="140" customFormat="1" x14ac:dyDescent="0.25">
      <c r="E480" s="168"/>
      <c r="G480" s="169"/>
    </row>
    <row r="481" spans="5:7" s="140" customFormat="1" x14ac:dyDescent="0.25">
      <c r="E481" s="168"/>
      <c r="G481" s="169"/>
    </row>
    <row r="482" spans="5:7" s="140" customFormat="1" x14ac:dyDescent="0.25">
      <c r="E482" s="168"/>
      <c r="G482" s="169"/>
    </row>
    <row r="483" spans="5:7" s="140" customFormat="1" x14ac:dyDescent="0.25">
      <c r="E483" s="168"/>
      <c r="G483" s="169"/>
    </row>
    <row r="484" spans="5:7" s="140" customFormat="1" x14ac:dyDescent="0.25">
      <c r="E484" s="168"/>
      <c r="G484" s="169"/>
    </row>
    <row r="485" spans="5:7" s="140" customFormat="1" x14ac:dyDescent="0.25">
      <c r="E485" s="168"/>
      <c r="G485" s="169"/>
    </row>
    <row r="486" spans="5:7" s="140" customFormat="1" x14ac:dyDescent="0.25">
      <c r="E486" s="168"/>
      <c r="G486" s="169"/>
    </row>
    <row r="487" spans="5:7" s="140" customFormat="1" x14ac:dyDescent="0.25">
      <c r="E487" s="168"/>
      <c r="G487" s="169"/>
    </row>
    <row r="488" spans="5:7" s="140" customFormat="1" x14ac:dyDescent="0.25">
      <c r="E488" s="168"/>
      <c r="G488" s="169"/>
    </row>
    <row r="489" spans="5:7" s="140" customFormat="1" x14ac:dyDescent="0.25">
      <c r="E489" s="168"/>
      <c r="G489" s="169"/>
    </row>
    <row r="490" spans="5:7" s="140" customFormat="1" x14ac:dyDescent="0.25">
      <c r="E490" s="168"/>
      <c r="G490" s="169"/>
    </row>
    <row r="491" spans="5:7" s="140" customFormat="1" x14ac:dyDescent="0.25">
      <c r="E491" s="168"/>
      <c r="G491" s="169"/>
    </row>
    <row r="492" spans="5:7" s="140" customFormat="1" x14ac:dyDescent="0.25">
      <c r="E492" s="168"/>
      <c r="G492" s="169"/>
    </row>
    <row r="493" spans="5:7" s="140" customFormat="1" x14ac:dyDescent="0.25">
      <c r="E493" s="168"/>
      <c r="G493" s="169"/>
    </row>
    <row r="494" spans="5:7" s="140" customFormat="1" x14ac:dyDescent="0.25">
      <c r="E494" s="168"/>
      <c r="G494" s="169"/>
    </row>
    <row r="495" spans="5:7" s="140" customFormat="1" x14ac:dyDescent="0.25">
      <c r="E495" s="168"/>
      <c r="G495" s="169"/>
    </row>
    <row r="496" spans="5:7" s="140" customFormat="1" x14ac:dyDescent="0.25">
      <c r="E496" s="168"/>
      <c r="G496" s="169"/>
    </row>
    <row r="497" spans="5:7" s="140" customFormat="1" x14ac:dyDescent="0.25">
      <c r="E497" s="168"/>
      <c r="G497" s="169"/>
    </row>
    <row r="498" spans="5:7" s="140" customFormat="1" x14ac:dyDescent="0.25">
      <c r="E498" s="168"/>
      <c r="G498" s="169"/>
    </row>
    <row r="499" spans="5:7" s="140" customFormat="1" x14ac:dyDescent="0.25">
      <c r="E499" s="168"/>
      <c r="G499" s="169"/>
    </row>
    <row r="500" spans="5:7" s="140" customFormat="1" x14ac:dyDescent="0.25">
      <c r="E500" s="168"/>
      <c r="G500" s="169"/>
    </row>
    <row r="501" spans="5:7" s="140" customFormat="1" x14ac:dyDescent="0.25">
      <c r="E501" s="168"/>
      <c r="G501" s="169"/>
    </row>
    <row r="502" spans="5:7" s="140" customFormat="1" x14ac:dyDescent="0.25">
      <c r="E502" s="168"/>
      <c r="G502" s="169"/>
    </row>
    <row r="503" spans="5:7" s="140" customFormat="1" x14ac:dyDescent="0.25">
      <c r="E503" s="168"/>
      <c r="G503" s="169"/>
    </row>
    <row r="504" spans="5:7" s="140" customFormat="1" x14ac:dyDescent="0.25">
      <c r="E504" s="168"/>
      <c r="G504" s="169"/>
    </row>
    <row r="505" spans="5:7" s="140" customFormat="1" x14ac:dyDescent="0.25">
      <c r="E505" s="168"/>
      <c r="G505" s="169"/>
    </row>
    <row r="506" spans="5:7" s="140" customFormat="1" x14ac:dyDescent="0.25">
      <c r="E506" s="168"/>
      <c r="G506" s="169"/>
    </row>
    <row r="507" spans="5:7" s="140" customFormat="1" x14ac:dyDescent="0.25">
      <c r="E507" s="168"/>
      <c r="G507" s="169"/>
    </row>
    <row r="508" spans="5:7" s="140" customFormat="1" x14ac:dyDescent="0.25">
      <c r="E508" s="168"/>
      <c r="G508" s="169"/>
    </row>
    <row r="509" spans="5:7" s="140" customFormat="1" x14ac:dyDescent="0.25">
      <c r="E509" s="168"/>
      <c r="G509" s="169"/>
    </row>
    <row r="510" spans="5:7" s="140" customFormat="1" x14ac:dyDescent="0.25">
      <c r="E510" s="168"/>
      <c r="G510" s="169"/>
    </row>
    <row r="511" spans="5:7" s="140" customFormat="1" x14ac:dyDescent="0.25">
      <c r="E511" s="168"/>
      <c r="G511" s="169"/>
    </row>
    <row r="512" spans="5:7" s="140" customFormat="1" x14ac:dyDescent="0.25">
      <c r="E512" s="168"/>
      <c r="G512" s="169"/>
    </row>
    <row r="513" spans="5:7" s="140" customFormat="1" x14ac:dyDescent="0.25">
      <c r="E513" s="168"/>
      <c r="G513" s="169"/>
    </row>
    <row r="514" spans="5:7" s="140" customFormat="1" x14ac:dyDescent="0.25">
      <c r="E514" s="168"/>
      <c r="G514" s="169"/>
    </row>
    <row r="515" spans="5:7" s="140" customFormat="1" x14ac:dyDescent="0.25">
      <c r="E515" s="168"/>
      <c r="G515" s="169"/>
    </row>
    <row r="516" spans="5:7" s="140" customFormat="1" x14ac:dyDescent="0.25">
      <c r="E516" s="168"/>
      <c r="G516" s="169"/>
    </row>
    <row r="517" spans="5:7" s="140" customFormat="1" x14ac:dyDescent="0.25">
      <c r="E517" s="168"/>
      <c r="G517" s="169"/>
    </row>
    <row r="518" spans="5:7" s="140" customFormat="1" x14ac:dyDescent="0.25">
      <c r="E518" s="168"/>
      <c r="G518" s="169"/>
    </row>
    <row r="519" spans="5:7" s="140" customFormat="1" x14ac:dyDescent="0.25">
      <c r="E519" s="168"/>
      <c r="G519" s="169"/>
    </row>
    <row r="520" spans="5:7" s="140" customFormat="1" x14ac:dyDescent="0.25">
      <c r="E520" s="168"/>
      <c r="G520" s="169"/>
    </row>
    <row r="521" spans="5:7" s="140" customFormat="1" x14ac:dyDescent="0.25">
      <c r="E521" s="168"/>
      <c r="G521" s="169"/>
    </row>
    <row r="522" spans="5:7" s="140" customFormat="1" x14ac:dyDescent="0.25">
      <c r="E522" s="168"/>
      <c r="G522" s="169"/>
    </row>
    <row r="523" spans="5:7" s="140" customFormat="1" x14ac:dyDescent="0.25">
      <c r="E523" s="168"/>
      <c r="G523" s="169"/>
    </row>
    <row r="524" spans="5:7" s="140" customFormat="1" x14ac:dyDescent="0.25">
      <c r="E524" s="168"/>
      <c r="G524" s="169"/>
    </row>
    <row r="525" spans="5:7" s="140" customFormat="1" x14ac:dyDescent="0.25">
      <c r="E525" s="168"/>
      <c r="G525" s="169"/>
    </row>
    <row r="526" spans="5:7" s="140" customFormat="1" x14ac:dyDescent="0.25">
      <c r="E526" s="168"/>
      <c r="G526" s="169"/>
    </row>
    <row r="527" spans="5:7" s="140" customFormat="1" x14ac:dyDescent="0.25">
      <c r="E527" s="168"/>
      <c r="G527" s="169"/>
    </row>
    <row r="528" spans="5:7" s="140" customFormat="1" x14ac:dyDescent="0.25">
      <c r="E528" s="168"/>
      <c r="G528" s="169"/>
    </row>
    <row r="529" spans="5:7" s="140" customFormat="1" x14ac:dyDescent="0.25">
      <c r="E529" s="168"/>
      <c r="G529" s="169"/>
    </row>
    <row r="530" spans="5:7" s="140" customFormat="1" x14ac:dyDescent="0.25">
      <c r="E530" s="168"/>
      <c r="G530" s="169"/>
    </row>
    <row r="531" spans="5:7" s="140" customFormat="1" x14ac:dyDescent="0.25">
      <c r="E531" s="168"/>
      <c r="G531" s="169"/>
    </row>
    <row r="532" spans="5:7" s="140" customFormat="1" x14ac:dyDescent="0.25">
      <c r="E532" s="168"/>
      <c r="G532" s="169"/>
    </row>
    <row r="533" spans="5:7" s="140" customFormat="1" x14ac:dyDescent="0.25">
      <c r="E533" s="168"/>
      <c r="G533" s="169"/>
    </row>
    <row r="534" spans="5:7" s="140" customFormat="1" x14ac:dyDescent="0.25">
      <c r="E534" s="168"/>
      <c r="G534" s="169"/>
    </row>
    <row r="535" spans="5:7" s="140" customFormat="1" x14ac:dyDescent="0.25">
      <c r="E535" s="168"/>
      <c r="G535" s="169"/>
    </row>
    <row r="536" spans="5:7" s="140" customFormat="1" x14ac:dyDescent="0.25">
      <c r="E536" s="168"/>
      <c r="G536" s="169"/>
    </row>
    <row r="537" spans="5:7" s="140" customFormat="1" x14ac:dyDescent="0.25">
      <c r="E537" s="168"/>
      <c r="G537" s="169"/>
    </row>
    <row r="538" spans="5:7" s="140" customFormat="1" x14ac:dyDescent="0.25">
      <c r="E538" s="168"/>
      <c r="G538" s="169"/>
    </row>
    <row r="539" spans="5:7" s="140" customFormat="1" x14ac:dyDescent="0.25">
      <c r="E539" s="168"/>
      <c r="G539" s="169"/>
    </row>
    <row r="540" spans="5:7" s="140" customFormat="1" x14ac:dyDescent="0.25">
      <c r="E540" s="168"/>
      <c r="G540" s="169"/>
    </row>
    <row r="541" spans="5:7" s="140" customFormat="1" x14ac:dyDescent="0.25">
      <c r="E541" s="168"/>
      <c r="G541" s="169"/>
    </row>
    <row r="542" spans="5:7" s="140" customFormat="1" x14ac:dyDescent="0.25">
      <c r="E542" s="168"/>
      <c r="G542" s="169"/>
    </row>
    <row r="543" spans="5:7" s="140" customFormat="1" x14ac:dyDescent="0.25">
      <c r="E543" s="168"/>
      <c r="G543" s="169"/>
    </row>
    <row r="544" spans="5:7" s="140" customFormat="1" x14ac:dyDescent="0.25">
      <c r="E544" s="168"/>
      <c r="G544" s="169"/>
    </row>
    <row r="545" spans="5:7" s="140" customFormat="1" x14ac:dyDescent="0.25">
      <c r="E545" s="168"/>
      <c r="G545" s="169"/>
    </row>
    <row r="546" spans="5:7" s="140" customFormat="1" x14ac:dyDescent="0.25">
      <c r="E546" s="168"/>
      <c r="G546" s="169"/>
    </row>
    <row r="547" spans="5:7" s="140" customFormat="1" x14ac:dyDescent="0.25">
      <c r="E547" s="168"/>
      <c r="G547" s="169"/>
    </row>
    <row r="548" spans="5:7" s="140" customFormat="1" x14ac:dyDescent="0.25">
      <c r="E548" s="168"/>
      <c r="G548" s="169"/>
    </row>
    <row r="549" spans="5:7" s="140" customFormat="1" x14ac:dyDescent="0.25">
      <c r="E549" s="168"/>
      <c r="G549" s="169"/>
    </row>
    <row r="550" spans="5:7" s="140" customFormat="1" x14ac:dyDescent="0.25">
      <c r="E550" s="168"/>
      <c r="G550" s="169"/>
    </row>
    <row r="551" spans="5:7" s="140" customFormat="1" x14ac:dyDescent="0.25">
      <c r="E551" s="168"/>
      <c r="G551" s="169"/>
    </row>
    <row r="552" spans="5:7" s="140" customFormat="1" x14ac:dyDescent="0.25">
      <c r="E552" s="168"/>
      <c r="G552" s="169"/>
    </row>
    <row r="553" spans="5:7" s="140" customFormat="1" x14ac:dyDescent="0.25">
      <c r="E553" s="168"/>
      <c r="G553" s="169"/>
    </row>
    <row r="554" spans="5:7" s="140" customFormat="1" x14ac:dyDescent="0.25">
      <c r="E554" s="168"/>
      <c r="G554" s="169"/>
    </row>
    <row r="555" spans="5:7" s="140" customFormat="1" x14ac:dyDescent="0.25">
      <c r="E555" s="168"/>
      <c r="G555" s="169"/>
    </row>
    <row r="556" spans="5:7" s="140" customFormat="1" x14ac:dyDescent="0.25">
      <c r="E556" s="168"/>
      <c r="G556" s="169"/>
    </row>
    <row r="557" spans="5:7" s="140" customFormat="1" x14ac:dyDescent="0.25">
      <c r="E557" s="168"/>
      <c r="G557" s="169"/>
    </row>
    <row r="558" spans="5:7" s="140" customFormat="1" x14ac:dyDescent="0.25">
      <c r="E558" s="168"/>
      <c r="G558" s="169"/>
    </row>
    <row r="559" spans="5:7" s="140" customFormat="1" x14ac:dyDescent="0.25">
      <c r="E559" s="168"/>
      <c r="G559" s="169"/>
    </row>
    <row r="560" spans="5:7" s="140" customFormat="1" x14ac:dyDescent="0.25">
      <c r="E560" s="168"/>
      <c r="G560" s="169"/>
    </row>
    <row r="561" spans="5:7" s="140" customFormat="1" x14ac:dyDescent="0.25">
      <c r="E561" s="168"/>
      <c r="G561" s="169"/>
    </row>
    <row r="562" spans="5:7" s="140" customFormat="1" x14ac:dyDescent="0.25">
      <c r="E562" s="168"/>
      <c r="G562" s="169"/>
    </row>
    <row r="563" spans="5:7" s="140" customFormat="1" x14ac:dyDescent="0.25">
      <c r="E563" s="168"/>
      <c r="G563" s="169"/>
    </row>
    <row r="564" spans="5:7" s="140" customFormat="1" x14ac:dyDescent="0.25">
      <c r="E564" s="168"/>
      <c r="G564" s="169"/>
    </row>
    <row r="565" spans="5:7" s="140" customFormat="1" x14ac:dyDescent="0.25">
      <c r="E565" s="168"/>
      <c r="G565" s="169"/>
    </row>
    <row r="566" spans="5:7" s="140" customFormat="1" x14ac:dyDescent="0.25">
      <c r="E566" s="168"/>
      <c r="G566" s="169"/>
    </row>
    <row r="567" spans="5:7" s="140" customFormat="1" x14ac:dyDescent="0.25">
      <c r="E567" s="168"/>
      <c r="G567" s="169"/>
    </row>
    <row r="568" spans="5:7" s="140" customFormat="1" x14ac:dyDescent="0.25">
      <c r="E568" s="168"/>
      <c r="G568" s="169"/>
    </row>
    <row r="569" spans="5:7" s="140" customFormat="1" x14ac:dyDescent="0.25">
      <c r="E569" s="168"/>
      <c r="G569" s="169"/>
    </row>
    <row r="570" spans="5:7" s="140" customFormat="1" x14ac:dyDescent="0.25">
      <c r="E570" s="168"/>
      <c r="G570" s="169"/>
    </row>
    <row r="571" spans="5:7" s="140" customFormat="1" x14ac:dyDescent="0.25">
      <c r="E571" s="168"/>
      <c r="G571" s="169"/>
    </row>
    <row r="572" spans="5:7" s="140" customFormat="1" x14ac:dyDescent="0.25">
      <c r="E572" s="168"/>
      <c r="G572" s="169"/>
    </row>
    <row r="573" spans="5:7" s="140" customFormat="1" x14ac:dyDescent="0.25">
      <c r="E573" s="168"/>
      <c r="G573" s="169"/>
    </row>
    <row r="574" spans="5:7" s="140" customFormat="1" x14ac:dyDescent="0.25">
      <c r="E574" s="168"/>
      <c r="G574" s="169"/>
    </row>
    <row r="575" spans="5:7" s="140" customFormat="1" x14ac:dyDescent="0.25">
      <c r="E575" s="168"/>
      <c r="G575" s="169"/>
    </row>
    <row r="576" spans="5:7" s="140" customFormat="1" x14ac:dyDescent="0.25">
      <c r="E576" s="168"/>
      <c r="G576" s="169"/>
    </row>
    <row r="577" spans="5:7" s="140" customFormat="1" x14ac:dyDescent="0.25">
      <c r="E577" s="168"/>
      <c r="G577" s="169"/>
    </row>
    <row r="578" spans="5:7" s="140" customFormat="1" x14ac:dyDescent="0.25">
      <c r="E578" s="168"/>
      <c r="G578" s="169"/>
    </row>
    <row r="579" spans="5:7" s="140" customFormat="1" x14ac:dyDescent="0.25">
      <c r="E579" s="168"/>
      <c r="G579" s="169"/>
    </row>
    <row r="580" spans="5:7" s="140" customFormat="1" x14ac:dyDescent="0.25">
      <c r="E580" s="168"/>
      <c r="G580" s="169"/>
    </row>
    <row r="581" spans="5:7" s="140" customFormat="1" x14ac:dyDescent="0.25">
      <c r="E581" s="168"/>
      <c r="G581" s="169"/>
    </row>
    <row r="582" spans="5:7" s="140" customFormat="1" x14ac:dyDescent="0.25">
      <c r="E582" s="168"/>
      <c r="G582" s="169"/>
    </row>
    <row r="583" spans="5:7" s="140" customFormat="1" x14ac:dyDescent="0.25">
      <c r="E583" s="168"/>
      <c r="G583" s="169"/>
    </row>
    <row r="584" spans="5:7" s="140" customFormat="1" x14ac:dyDescent="0.25">
      <c r="E584" s="168"/>
      <c r="G584" s="169"/>
    </row>
    <row r="585" spans="5:7" s="140" customFormat="1" x14ac:dyDescent="0.25">
      <c r="E585" s="168"/>
      <c r="G585" s="169"/>
    </row>
    <row r="586" spans="5:7" s="140" customFormat="1" x14ac:dyDescent="0.25">
      <c r="E586" s="168"/>
      <c r="G586" s="169"/>
    </row>
    <row r="587" spans="5:7" s="140" customFormat="1" x14ac:dyDescent="0.25">
      <c r="E587" s="168"/>
      <c r="G587" s="169"/>
    </row>
    <row r="588" spans="5:7" s="140" customFormat="1" x14ac:dyDescent="0.25">
      <c r="E588" s="168"/>
      <c r="G588" s="169"/>
    </row>
    <row r="589" spans="5:7" s="140" customFormat="1" x14ac:dyDescent="0.25">
      <c r="E589" s="168"/>
      <c r="G589" s="169"/>
    </row>
    <row r="590" spans="5:7" s="140" customFormat="1" x14ac:dyDescent="0.25">
      <c r="E590" s="168"/>
      <c r="G590" s="169"/>
    </row>
    <row r="591" spans="5:7" s="140" customFormat="1" x14ac:dyDescent="0.25">
      <c r="E591" s="168"/>
      <c r="G591" s="169"/>
    </row>
    <row r="592" spans="5:7" s="140" customFormat="1" x14ac:dyDescent="0.25">
      <c r="E592" s="168"/>
      <c r="G592" s="169"/>
    </row>
    <row r="593" spans="5:7" s="140" customFormat="1" x14ac:dyDescent="0.25">
      <c r="E593" s="168"/>
      <c r="G593" s="169"/>
    </row>
    <row r="594" spans="5:7" s="140" customFormat="1" x14ac:dyDescent="0.25">
      <c r="E594" s="168"/>
      <c r="G594" s="169"/>
    </row>
    <row r="595" spans="5:7" s="140" customFormat="1" x14ac:dyDescent="0.25">
      <c r="E595" s="168"/>
      <c r="G595" s="169"/>
    </row>
    <row r="596" spans="5:7" s="140" customFormat="1" x14ac:dyDescent="0.25">
      <c r="E596" s="168"/>
      <c r="G596" s="169"/>
    </row>
    <row r="597" spans="5:7" s="140" customFormat="1" x14ac:dyDescent="0.25">
      <c r="E597" s="168"/>
      <c r="G597" s="169"/>
    </row>
    <row r="598" spans="5:7" s="140" customFormat="1" x14ac:dyDescent="0.25">
      <c r="E598" s="168"/>
      <c r="G598" s="169"/>
    </row>
    <row r="599" spans="5:7" s="140" customFormat="1" x14ac:dyDescent="0.25">
      <c r="E599" s="168"/>
      <c r="G599" s="169"/>
    </row>
    <row r="600" spans="5:7" s="140" customFormat="1" x14ac:dyDescent="0.25">
      <c r="E600" s="168"/>
      <c r="G600" s="169"/>
    </row>
    <row r="601" spans="5:7" s="140" customFormat="1" x14ac:dyDescent="0.25">
      <c r="E601" s="168"/>
      <c r="G601" s="169"/>
    </row>
    <row r="602" spans="5:7" s="140" customFormat="1" x14ac:dyDescent="0.25">
      <c r="E602" s="168"/>
      <c r="G602" s="169"/>
    </row>
    <row r="603" spans="5:7" s="140" customFormat="1" x14ac:dyDescent="0.25">
      <c r="E603" s="168"/>
      <c r="G603" s="169"/>
    </row>
    <row r="604" spans="5:7" s="140" customFormat="1" x14ac:dyDescent="0.25">
      <c r="E604" s="168"/>
      <c r="G604" s="169"/>
    </row>
    <row r="605" spans="5:7" s="140" customFormat="1" x14ac:dyDescent="0.25">
      <c r="E605" s="168"/>
      <c r="G605" s="169"/>
    </row>
    <row r="606" spans="5:7" s="140" customFormat="1" x14ac:dyDescent="0.25">
      <c r="E606" s="168"/>
      <c r="G606" s="169"/>
    </row>
    <row r="607" spans="5:7" s="140" customFormat="1" x14ac:dyDescent="0.25">
      <c r="E607" s="168"/>
      <c r="G607" s="169"/>
    </row>
    <row r="608" spans="5:7" s="140" customFormat="1" x14ac:dyDescent="0.25">
      <c r="E608" s="168"/>
      <c r="G608" s="169"/>
    </row>
    <row r="609" spans="5:7" s="140" customFormat="1" x14ac:dyDescent="0.25">
      <c r="E609" s="168"/>
      <c r="G609" s="169"/>
    </row>
    <row r="610" spans="5:7" s="140" customFormat="1" x14ac:dyDescent="0.25">
      <c r="E610" s="168"/>
      <c r="G610" s="169"/>
    </row>
    <row r="611" spans="5:7" s="140" customFormat="1" x14ac:dyDescent="0.25">
      <c r="E611" s="168"/>
      <c r="G611" s="169"/>
    </row>
    <row r="612" spans="5:7" s="140" customFormat="1" x14ac:dyDescent="0.25">
      <c r="E612" s="168"/>
      <c r="G612" s="169"/>
    </row>
    <row r="613" spans="5:7" s="140" customFormat="1" x14ac:dyDescent="0.25">
      <c r="E613" s="168"/>
      <c r="G613" s="169"/>
    </row>
    <row r="614" spans="5:7" s="140" customFormat="1" x14ac:dyDescent="0.25">
      <c r="E614" s="168"/>
      <c r="G614" s="169"/>
    </row>
  </sheetData>
  <mergeCells count="15">
    <mergeCell ref="A1:G1"/>
    <mergeCell ref="A4:B4"/>
    <mergeCell ref="A5:G5"/>
    <mergeCell ref="A19:A25"/>
    <mergeCell ref="A27:A28"/>
    <mergeCell ref="A54:A56"/>
    <mergeCell ref="A57:A63"/>
    <mergeCell ref="A64:A71"/>
    <mergeCell ref="A73:A76"/>
    <mergeCell ref="C29:C33"/>
    <mergeCell ref="A29:A33"/>
    <mergeCell ref="A34:A37"/>
    <mergeCell ref="A40:A42"/>
    <mergeCell ref="A43:A47"/>
    <mergeCell ref="A49:A52"/>
  </mergeCells>
  <phoneticPr fontId="50" type="noConversion"/>
  <pageMargins left="0.7" right="0.7" top="0.75" bottom="0.75" header="0.3" footer="0.3"/>
  <pageSetup scale="4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62"/>
  <sheetViews>
    <sheetView view="pageBreakPreview" topLeftCell="G1" zoomScale="60" zoomScaleNormal="80" workbookViewId="0">
      <selection activeCell="AE51" sqref="AE51"/>
    </sheetView>
  </sheetViews>
  <sheetFormatPr defaultColWidth="9.109375" defaultRowHeight="12" x14ac:dyDescent="0.25"/>
  <cols>
    <col min="1" max="1" width="4.109375" style="89" customWidth="1"/>
    <col min="2" max="2" width="68.33203125" style="89" customWidth="1"/>
    <col min="3" max="3" width="12.77734375" style="89" customWidth="1"/>
    <col min="4" max="4" width="10.6640625" style="89" customWidth="1"/>
    <col min="5" max="5" width="12.77734375" style="89" customWidth="1"/>
    <col min="6" max="6" width="11.21875" style="89" customWidth="1"/>
    <col min="7" max="7" width="12.77734375" style="89" customWidth="1"/>
    <col min="8" max="8" width="10.6640625" style="89" customWidth="1"/>
    <col min="9" max="9" width="12.77734375" style="89" customWidth="1"/>
    <col min="10" max="10" width="7" style="89" customWidth="1"/>
    <col min="11" max="11" width="12.77734375" style="89" customWidth="1"/>
    <col min="12" max="12" width="7" style="89" customWidth="1"/>
    <col min="13" max="13" width="18.33203125" style="89" customWidth="1"/>
    <col min="14" max="14" width="24.109375" style="89" customWidth="1"/>
    <col min="15" max="30" width="9.109375" style="89" hidden="1" customWidth="1"/>
    <col min="31" max="16384" width="9.109375" style="89"/>
  </cols>
  <sheetData>
    <row r="1" spans="1:30" ht="25.8" x14ac:dyDescent="0.25">
      <c r="A1" s="336" t="s">
        <v>16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30" x14ac:dyDescent="0.1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30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377" t="s">
        <v>27</v>
      </c>
      <c r="P3" s="377"/>
      <c r="Q3" s="377"/>
      <c r="R3" s="377"/>
      <c r="S3" s="377"/>
      <c r="T3" s="377"/>
      <c r="U3" s="377"/>
      <c r="V3" s="377"/>
      <c r="W3" s="377" t="s">
        <v>28</v>
      </c>
      <c r="X3" s="377"/>
      <c r="Y3" s="377"/>
      <c r="Z3" s="377"/>
      <c r="AA3" s="377"/>
      <c r="AB3" s="377"/>
      <c r="AC3" s="377"/>
      <c r="AD3" s="377"/>
    </row>
    <row r="4" spans="1:30" ht="17.399999999999999" x14ac:dyDescent="0.25">
      <c r="A4" s="378"/>
      <c r="B4" s="379"/>
      <c r="C4" s="7" t="s">
        <v>837</v>
      </c>
      <c r="D4" s="7" t="s">
        <v>33</v>
      </c>
      <c r="E4" s="7" t="s">
        <v>838</v>
      </c>
      <c r="F4" s="7" t="s">
        <v>33</v>
      </c>
      <c r="G4" s="7" t="s">
        <v>839</v>
      </c>
      <c r="H4" s="7" t="s">
        <v>33</v>
      </c>
      <c r="I4" s="7" t="s">
        <v>840</v>
      </c>
      <c r="J4" s="7" t="s">
        <v>33</v>
      </c>
      <c r="K4" s="7" t="s">
        <v>841</v>
      </c>
      <c r="L4" s="7" t="s">
        <v>33</v>
      </c>
      <c r="M4" s="7" t="s">
        <v>34</v>
      </c>
      <c r="N4" s="8" t="s">
        <v>35</v>
      </c>
      <c r="O4" s="377" t="s">
        <v>36</v>
      </c>
      <c r="P4" s="377"/>
      <c r="Q4" s="377"/>
      <c r="R4" s="377"/>
      <c r="S4" s="377" t="s">
        <v>37</v>
      </c>
      <c r="T4" s="377"/>
      <c r="U4" s="377"/>
      <c r="V4" s="377"/>
      <c r="W4" s="377" t="s">
        <v>36</v>
      </c>
      <c r="X4" s="377"/>
      <c r="Y4" s="377"/>
      <c r="Z4" s="377"/>
      <c r="AA4" s="377" t="s">
        <v>37</v>
      </c>
      <c r="AB4" s="377"/>
      <c r="AC4" s="377"/>
      <c r="AD4" s="377"/>
    </row>
    <row r="5" spans="1:30" ht="14.25" customHeight="1" x14ac:dyDescent="0.25">
      <c r="A5" s="91" t="s">
        <v>842</v>
      </c>
      <c r="B5" s="92" t="s">
        <v>843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6"/>
      <c r="O5" s="120"/>
      <c r="P5" s="120"/>
      <c r="Q5" s="120"/>
      <c r="R5" s="120"/>
      <c r="S5" s="120"/>
      <c r="T5" s="120"/>
      <c r="U5" s="120"/>
      <c r="V5" s="120"/>
      <c r="W5" s="139"/>
      <c r="X5" s="139"/>
      <c r="Y5" s="139"/>
      <c r="Z5" s="139"/>
      <c r="AA5" s="139"/>
      <c r="AB5" s="139"/>
      <c r="AC5" s="139"/>
      <c r="AD5" s="139"/>
    </row>
    <row r="6" spans="1:30" x14ac:dyDescent="0.25">
      <c r="A6" s="93">
        <v>1</v>
      </c>
      <c r="B6" s="94" t="s">
        <v>844</v>
      </c>
      <c r="C6" s="48">
        <v>2850</v>
      </c>
      <c r="D6" s="49"/>
      <c r="E6" s="48">
        <v>4019</v>
      </c>
      <c r="F6" s="49"/>
      <c r="G6" s="48"/>
      <c r="H6" s="49"/>
      <c r="I6" s="48"/>
      <c r="J6" s="49"/>
      <c r="K6" s="121"/>
      <c r="L6" s="121"/>
      <c r="M6" s="55">
        <f>C6*D6+E6*F6+G6*H6+I6*J6+K6*L6</f>
        <v>0</v>
      </c>
      <c r="N6" s="122"/>
      <c r="O6" s="120"/>
      <c r="P6" s="120"/>
      <c r="Q6" s="120"/>
      <c r="R6" s="120"/>
      <c r="S6" s="120"/>
      <c r="T6" s="120"/>
      <c r="U6" s="120"/>
      <c r="V6" s="120"/>
      <c r="W6" s="139">
        <f>D6*E6*O6</f>
        <v>0</v>
      </c>
      <c r="X6" s="139">
        <f>E6*F6*P6</f>
        <v>0</v>
      </c>
      <c r="Y6" s="139">
        <f>H6*G6*Q6</f>
        <v>0</v>
      </c>
      <c r="Z6" s="139">
        <f>I6*J6*R6</f>
        <v>0</v>
      </c>
      <c r="AA6" s="139">
        <f>C6*D6*S6</f>
        <v>0</v>
      </c>
      <c r="AB6" s="139">
        <f>E6*F6*T6</f>
        <v>0</v>
      </c>
      <c r="AC6" s="139">
        <f>G6*H6*U6</f>
        <v>0</v>
      </c>
      <c r="AD6" s="139">
        <f>I6*J6*V6</f>
        <v>0</v>
      </c>
    </row>
    <row r="7" spans="1:30" x14ac:dyDescent="0.25">
      <c r="A7" s="93">
        <v>2</v>
      </c>
      <c r="B7" s="94" t="s">
        <v>845</v>
      </c>
      <c r="C7" s="48"/>
      <c r="D7" s="49"/>
      <c r="E7" s="48"/>
      <c r="F7" s="49"/>
      <c r="G7" s="48"/>
      <c r="H7" s="49"/>
      <c r="I7" s="48"/>
      <c r="J7" s="49"/>
      <c r="K7" s="121"/>
      <c r="L7" s="121"/>
      <c r="M7" s="55">
        <f t="shared" ref="M7:M39" si="0">C7*D7+E7*F7+G7*H7+I7*J7+K7*L7</f>
        <v>0</v>
      </c>
      <c r="N7" s="122"/>
      <c r="O7" s="120"/>
      <c r="P7" s="120"/>
      <c r="Q7" s="120"/>
      <c r="R7" s="120"/>
      <c r="S7" s="120"/>
      <c r="T7" s="120"/>
      <c r="U7" s="120"/>
      <c r="V7" s="120"/>
      <c r="W7" s="139">
        <f t="shared" ref="W7:X39" si="1">D7*E7*O7</f>
        <v>0</v>
      </c>
      <c r="X7" s="139">
        <f t="shared" si="1"/>
        <v>0</v>
      </c>
      <c r="Y7" s="139">
        <f t="shared" ref="Y7:Y39" si="2">H7*G7*Q7</f>
        <v>0</v>
      </c>
      <c r="Z7" s="139">
        <f t="shared" ref="Z7:Z39" si="3">I7*J7*R7</f>
        <v>0</v>
      </c>
      <c r="AA7" s="139">
        <f t="shared" ref="AA7:AA39" si="4">C7*D7*S7</f>
        <v>0</v>
      </c>
      <c r="AB7" s="139">
        <f t="shared" ref="AB7:AB39" si="5">E7*F7*T7</f>
        <v>0</v>
      </c>
      <c r="AC7" s="139">
        <f t="shared" ref="AC7:AC39" si="6">G7*H7*U7</f>
        <v>0</v>
      </c>
      <c r="AD7" s="139">
        <f t="shared" ref="AD7:AD39" si="7">I7*J7*V7</f>
        <v>0</v>
      </c>
    </row>
    <row r="8" spans="1:30" ht="24" x14ac:dyDescent="0.25">
      <c r="A8" s="93">
        <v>3</v>
      </c>
      <c r="B8" s="95" t="s">
        <v>846</v>
      </c>
      <c r="C8" s="48">
        <v>1425</v>
      </c>
      <c r="D8" s="49"/>
      <c r="E8" s="48">
        <v>1200</v>
      </c>
      <c r="F8" s="49"/>
      <c r="G8" s="48">
        <v>190</v>
      </c>
      <c r="H8" s="49"/>
      <c r="I8" s="48">
        <v>450</v>
      </c>
      <c r="J8" s="49"/>
      <c r="K8" s="121"/>
      <c r="L8" s="121"/>
      <c r="M8" s="55">
        <f t="shared" si="0"/>
        <v>0</v>
      </c>
      <c r="N8" s="122"/>
      <c r="O8" s="120"/>
      <c r="P8" s="120"/>
      <c r="Q8" s="120"/>
      <c r="R8" s="120"/>
      <c r="S8" s="120"/>
      <c r="T8" s="120"/>
      <c r="U8" s="120"/>
      <c r="V8" s="120"/>
      <c r="W8" s="139">
        <f t="shared" si="1"/>
        <v>0</v>
      </c>
      <c r="X8" s="139">
        <f t="shared" si="1"/>
        <v>0</v>
      </c>
      <c r="Y8" s="139">
        <f t="shared" si="2"/>
        <v>0</v>
      </c>
      <c r="Z8" s="139">
        <f t="shared" si="3"/>
        <v>0</v>
      </c>
      <c r="AA8" s="139">
        <f t="shared" si="4"/>
        <v>0</v>
      </c>
      <c r="AB8" s="139">
        <f t="shared" si="5"/>
        <v>0</v>
      </c>
      <c r="AC8" s="139">
        <f t="shared" si="6"/>
        <v>0</v>
      </c>
      <c r="AD8" s="139">
        <f t="shared" si="7"/>
        <v>0</v>
      </c>
    </row>
    <row r="9" spans="1:30" x14ac:dyDescent="0.25">
      <c r="A9" s="93">
        <v>4</v>
      </c>
      <c r="B9" s="95" t="s">
        <v>847</v>
      </c>
      <c r="C9" s="48"/>
      <c r="D9" s="49"/>
      <c r="E9" s="48">
        <v>800</v>
      </c>
      <c r="F9" s="49"/>
      <c r="G9" s="48">
        <v>95</v>
      </c>
      <c r="H9" s="49"/>
      <c r="I9" s="48">
        <v>250</v>
      </c>
      <c r="J9" s="49"/>
      <c r="K9" s="121"/>
      <c r="L9" s="121"/>
      <c r="M9" s="55">
        <f t="shared" si="0"/>
        <v>0</v>
      </c>
      <c r="N9" s="122"/>
      <c r="O9" s="120"/>
      <c r="P9" s="120"/>
      <c r="Q9" s="120"/>
      <c r="R9" s="120"/>
      <c r="S9" s="120"/>
      <c r="T9" s="120"/>
      <c r="U9" s="120"/>
      <c r="V9" s="120"/>
      <c r="W9" s="139">
        <f t="shared" si="1"/>
        <v>0</v>
      </c>
      <c r="X9" s="139">
        <f t="shared" si="1"/>
        <v>0</v>
      </c>
      <c r="Y9" s="139">
        <f t="shared" si="2"/>
        <v>0</v>
      </c>
      <c r="Z9" s="139">
        <f t="shared" si="3"/>
        <v>0</v>
      </c>
      <c r="AA9" s="139">
        <f t="shared" si="4"/>
        <v>0</v>
      </c>
      <c r="AB9" s="139">
        <f t="shared" si="5"/>
        <v>0</v>
      </c>
      <c r="AC9" s="139">
        <f t="shared" si="6"/>
        <v>0</v>
      </c>
      <c r="AD9" s="139">
        <f t="shared" si="7"/>
        <v>0</v>
      </c>
    </row>
    <row r="10" spans="1:30" x14ac:dyDescent="0.25">
      <c r="A10" s="93">
        <v>5</v>
      </c>
      <c r="B10" s="95" t="s">
        <v>848</v>
      </c>
      <c r="C10" s="48">
        <v>450</v>
      </c>
      <c r="D10" s="49"/>
      <c r="E10" s="48">
        <v>1500</v>
      </c>
      <c r="F10" s="49"/>
      <c r="G10" s="48">
        <v>190</v>
      </c>
      <c r="H10" s="49"/>
      <c r="I10" s="48">
        <v>450</v>
      </c>
      <c r="J10" s="49"/>
      <c r="K10" s="121"/>
      <c r="L10" s="121"/>
      <c r="M10" s="55">
        <f t="shared" si="0"/>
        <v>0</v>
      </c>
      <c r="N10" s="122"/>
      <c r="O10" s="120"/>
      <c r="P10" s="120"/>
      <c r="Q10" s="120"/>
      <c r="R10" s="120"/>
      <c r="S10" s="120"/>
      <c r="T10" s="120"/>
      <c r="U10" s="120"/>
      <c r="V10" s="120"/>
      <c r="W10" s="139">
        <f t="shared" si="1"/>
        <v>0</v>
      </c>
      <c r="X10" s="139">
        <f t="shared" si="1"/>
        <v>0</v>
      </c>
      <c r="Y10" s="139">
        <f t="shared" si="2"/>
        <v>0</v>
      </c>
      <c r="Z10" s="139">
        <f t="shared" si="3"/>
        <v>0</v>
      </c>
      <c r="AA10" s="139">
        <f t="shared" si="4"/>
        <v>0</v>
      </c>
      <c r="AB10" s="139">
        <f t="shared" si="5"/>
        <v>0</v>
      </c>
      <c r="AC10" s="139">
        <f t="shared" si="6"/>
        <v>0</v>
      </c>
      <c r="AD10" s="139">
        <f t="shared" si="7"/>
        <v>0</v>
      </c>
    </row>
    <row r="11" spans="1:30" x14ac:dyDescent="0.25">
      <c r="A11" s="93">
        <v>6</v>
      </c>
      <c r="B11" s="95" t="s">
        <v>849</v>
      </c>
      <c r="C11" s="48">
        <v>450</v>
      </c>
      <c r="D11" s="49"/>
      <c r="E11" s="48">
        <v>450</v>
      </c>
      <c r="F11" s="49"/>
      <c r="G11" s="48">
        <v>95</v>
      </c>
      <c r="H11" s="49"/>
      <c r="I11" s="48">
        <v>250</v>
      </c>
      <c r="J11" s="49"/>
      <c r="K11" s="121"/>
      <c r="L11" s="121"/>
      <c r="M11" s="55">
        <f t="shared" si="0"/>
        <v>0</v>
      </c>
      <c r="N11" s="122"/>
      <c r="O11" s="120"/>
      <c r="P11" s="120"/>
      <c r="Q11" s="120"/>
      <c r="R11" s="120"/>
      <c r="S11" s="120"/>
      <c r="T11" s="120"/>
      <c r="U11" s="120"/>
      <c r="V11" s="120"/>
      <c r="W11" s="139">
        <f t="shared" si="1"/>
        <v>0</v>
      </c>
      <c r="X11" s="139">
        <f t="shared" si="1"/>
        <v>0</v>
      </c>
      <c r="Y11" s="139">
        <f t="shared" si="2"/>
        <v>0</v>
      </c>
      <c r="Z11" s="139">
        <f t="shared" si="3"/>
        <v>0</v>
      </c>
      <c r="AA11" s="139">
        <f t="shared" si="4"/>
        <v>0</v>
      </c>
      <c r="AB11" s="139">
        <f t="shared" si="5"/>
        <v>0</v>
      </c>
      <c r="AC11" s="139">
        <f t="shared" si="6"/>
        <v>0</v>
      </c>
      <c r="AD11" s="139">
        <f t="shared" si="7"/>
        <v>0</v>
      </c>
    </row>
    <row r="12" spans="1:30" x14ac:dyDescent="0.25">
      <c r="A12" s="93">
        <v>7</v>
      </c>
      <c r="B12" s="94" t="s">
        <v>850</v>
      </c>
      <c r="C12" s="48">
        <v>450</v>
      </c>
      <c r="D12" s="49"/>
      <c r="E12" s="48">
        <v>1200</v>
      </c>
      <c r="F12" s="49"/>
      <c r="G12" s="48">
        <v>190</v>
      </c>
      <c r="H12" s="49"/>
      <c r="I12" s="48">
        <v>250</v>
      </c>
      <c r="J12" s="49"/>
      <c r="K12" s="121"/>
      <c r="L12" s="121"/>
      <c r="M12" s="55">
        <f t="shared" si="0"/>
        <v>0</v>
      </c>
      <c r="N12" s="122"/>
      <c r="O12" s="120"/>
      <c r="P12" s="120"/>
      <c r="Q12" s="120"/>
      <c r="R12" s="120"/>
      <c r="S12" s="120"/>
      <c r="T12" s="120"/>
      <c r="U12" s="120"/>
      <c r="V12" s="120"/>
      <c r="W12" s="139">
        <f t="shared" si="1"/>
        <v>0</v>
      </c>
      <c r="X12" s="139">
        <f t="shared" si="1"/>
        <v>0</v>
      </c>
      <c r="Y12" s="139">
        <f t="shared" si="2"/>
        <v>0</v>
      </c>
      <c r="Z12" s="139">
        <f t="shared" si="3"/>
        <v>0</v>
      </c>
      <c r="AA12" s="139">
        <f t="shared" si="4"/>
        <v>0</v>
      </c>
      <c r="AB12" s="139">
        <f t="shared" si="5"/>
        <v>0</v>
      </c>
      <c r="AC12" s="139">
        <f t="shared" si="6"/>
        <v>0</v>
      </c>
      <c r="AD12" s="139">
        <f t="shared" si="7"/>
        <v>0</v>
      </c>
    </row>
    <row r="13" spans="1:30" x14ac:dyDescent="0.25">
      <c r="A13" s="93">
        <v>8</v>
      </c>
      <c r="B13" s="94" t="s">
        <v>851</v>
      </c>
      <c r="C13" s="48">
        <v>1800</v>
      </c>
      <c r="D13" s="49"/>
      <c r="E13" s="48">
        <v>2850</v>
      </c>
      <c r="F13" s="49"/>
      <c r="G13" s="48">
        <v>450</v>
      </c>
      <c r="H13" s="49"/>
      <c r="I13" s="48">
        <v>450</v>
      </c>
      <c r="J13" s="49"/>
      <c r="K13" s="121"/>
      <c r="L13" s="121"/>
      <c r="M13" s="55">
        <f t="shared" si="0"/>
        <v>0</v>
      </c>
      <c r="N13" s="122"/>
      <c r="O13" s="120"/>
      <c r="P13" s="120"/>
      <c r="Q13" s="120"/>
      <c r="R13" s="120"/>
      <c r="S13" s="120"/>
      <c r="T13" s="120"/>
      <c r="U13" s="120"/>
      <c r="V13" s="120"/>
      <c r="W13" s="139">
        <f t="shared" si="1"/>
        <v>0</v>
      </c>
      <c r="X13" s="139">
        <f t="shared" si="1"/>
        <v>0</v>
      </c>
      <c r="Y13" s="139">
        <f t="shared" si="2"/>
        <v>0</v>
      </c>
      <c r="Z13" s="139">
        <f t="shared" si="3"/>
        <v>0</v>
      </c>
      <c r="AA13" s="139">
        <f t="shared" si="4"/>
        <v>0</v>
      </c>
      <c r="AB13" s="139">
        <f t="shared" si="5"/>
        <v>0</v>
      </c>
      <c r="AC13" s="139">
        <f t="shared" si="6"/>
        <v>0</v>
      </c>
      <c r="AD13" s="139">
        <f t="shared" si="7"/>
        <v>0</v>
      </c>
    </row>
    <row r="14" spans="1:30" ht="24" x14ac:dyDescent="0.25">
      <c r="A14" s="93">
        <v>9</v>
      </c>
      <c r="B14" s="95" t="s">
        <v>852</v>
      </c>
      <c r="C14" s="48">
        <v>2755</v>
      </c>
      <c r="D14" s="49"/>
      <c r="E14" s="48">
        <v>1701</v>
      </c>
      <c r="F14" s="49"/>
      <c r="G14" s="48">
        <v>492</v>
      </c>
      <c r="H14" s="49"/>
      <c r="I14" s="48">
        <v>560</v>
      </c>
      <c r="J14" s="49"/>
      <c r="K14" s="121"/>
      <c r="L14" s="121"/>
      <c r="M14" s="55">
        <f t="shared" si="0"/>
        <v>0</v>
      </c>
      <c r="N14" s="122"/>
      <c r="O14" s="120"/>
      <c r="P14" s="120"/>
      <c r="Q14" s="120"/>
      <c r="R14" s="120"/>
      <c r="S14" s="120"/>
      <c r="T14" s="120"/>
      <c r="U14" s="120"/>
      <c r="V14" s="120"/>
      <c r="W14" s="139">
        <f t="shared" si="1"/>
        <v>0</v>
      </c>
      <c r="X14" s="139">
        <f t="shared" si="1"/>
        <v>0</v>
      </c>
      <c r="Y14" s="139">
        <f t="shared" si="2"/>
        <v>0</v>
      </c>
      <c r="Z14" s="139">
        <f t="shared" si="3"/>
        <v>0</v>
      </c>
      <c r="AA14" s="139">
        <f t="shared" si="4"/>
        <v>0</v>
      </c>
      <c r="AB14" s="139">
        <f t="shared" si="5"/>
        <v>0</v>
      </c>
      <c r="AC14" s="139">
        <f t="shared" si="6"/>
        <v>0</v>
      </c>
      <c r="AD14" s="139">
        <f t="shared" si="7"/>
        <v>0</v>
      </c>
    </row>
    <row r="15" spans="1:30" ht="24" x14ac:dyDescent="0.25">
      <c r="A15" s="93">
        <v>10</v>
      </c>
      <c r="B15" s="95" t="s">
        <v>853</v>
      </c>
      <c r="C15" s="48">
        <v>950</v>
      </c>
      <c r="D15" s="49"/>
      <c r="E15" s="48">
        <v>1559</v>
      </c>
      <c r="F15" s="49"/>
      <c r="G15" s="48">
        <v>190</v>
      </c>
      <c r="H15" s="49"/>
      <c r="I15" s="48">
        <v>760</v>
      </c>
      <c r="J15" s="49"/>
      <c r="K15" s="121"/>
      <c r="L15" s="121"/>
      <c r="M15" s="55">
        <f t="shared" si="0"/>
        <v>0</v>
      </c>
      <c r="N15" s="122"/>
      <c r="O15" s="120"/>
      <c r="P15" s="120"/>
      <c r="Q15" s="120"/>
      <c r="R15" s="120"/>
      <c r="S15" s="120"/>
      <c r="T15" s="120"/>
      <c r="U15" s="120"/>
      <c r="V15" s="120"/>
      <c r="W15" s="139">
        <f t="shared" si="1"/>
        <v>0</v>
      </c>
      <c r="X15" s="139">
        <f t="shared" si="1"/>
        <v>0</v>
      </c>
      <c r="Y15" s="139">
        <f t="shared" si="2"/>
        <v>0</v>
      </c>
      <c r="Z15" s="139">
        <f t="shared" si="3"/>
        <v>0</v>
      </c>
      <c r="AA15" s="139">
        <f t="shared" si="4"/>
        <v>0</v>
      </c>
      <c r="AB15" s="139">
        <f t="shared" si="5"/>
        <v>0</v>
      </c>
      <c r="AC15" s="139">
        <f t="shared" si="6"/>
        <v>0</v>
      </c>
      <c r="AD15" s="139">
        <f t="shared" si="7"/>
        <v>0</v>
      </c>
    </row>
    <row r="16" spans="1:30" ht="24" x14ac:dyDescent="0.25">
      <c r="A16" s="93">
        <v>11</v>
      </c>
      <c r="B16" s="95" t="s">
        <v>854</v>
      </c>
      <c r="C16" s="48">
        <v>950</v>
      </c>
      <c r="D16" s="49"/>
      <c r="E16" s="48">
        <v>1900</v>
      </c>
      <c r="F16" s="49"/>
      <c r="G16" s="48">
        <v>190</v>
      </c>
      <c r="H16" s="49"/>
      <c r="I16" s="48">
        <v>593</v>
      </c>
      <c r="J16" s="49"/>
      <c r="K16" s="121"/>
      <c r="L16" s="121"/>
      <c r="M16" s="55">
        <f t="shared" si="0"/>
        <v>0</v>
      </c>
      <c r="N16" s="122"/>
      <c r="O16" s="120"/>
      <c r="P16" s="120"/>
      <c r="Q16" s="120"/>
      <c r="R16" s="120"/>
      <c r="S16" s="120"/>
      <c r="T16" s="120"/>
      <c r="U16" s="120"/>
      <c r="V16" s="120"/>
      <c r="W16" s="139">
        <f t="shared" si="1"/>
        <v>0</v>
      </c>
      <c r="X16" s="139">
        <f t="shared" si="1"/>
        <v>0</v>
      </c>
      <c r="Y16" s="139">
        <f t="shared" si="2"/>
        <v>0</v>
      </c>
      <c r="Z16" s="139">
        <f t="shared" si="3"/>
        <v>0</v>
      </c>
      <c r="AA16" s="139">
        <f t="shared" si="4"/>
        <v>0</v>
      </c>
      <c r="AB16" s="139">
        <f t="shared" si="5"/>
        <v>0</v>
      </c>
      <c r="AC16" s="139">
        <f t="shared" si="6"/>
        <v>0</v>
      </c>
      <c r="AD16" s="139">
        <f t="shared" si="7"/>
        <v>0</v>
      </c>
    </row>
    <row r="17" spans="1:30" x14ac:dyDescent="0.25">
      <c r="A17" s="96">
        <v>12</v>
      </c>
      <c r="B17" s="97" t="s">
        <v>855</v>
      </c>
      <c r="C17" s="98">
        <v>2000</v>
      </c>
      <c r="D17" s="99"/>
      <c r="E17" s="98">
        <v>1000</v>
      </c>
      <c r="F17" s="99"/>
      <c r="G17" s="98">
        <v>500</v>
      </c>
      <c r="H17" s="99"/>
      <c r="I17" s="98">
        <v>500</v>
      </c>
      <c r="J17" s="99"/>
      <c r="K17" s="123"/>
      <c r="L17" s="123"/>
      <c r="M17" s="55">
        <f t="shared" si="0"/>
        <v>0</v>
      </c>
      <c r="N17" s="122"/>
      <c r="O17" s="120"/>
      <c r="P17" s="120"/>
      <c r="Q17" s="120"/>
      <c r="R17" s="120"/>
      <c r="S17" s="120"/>
      <c r="T17" s="120"/>
      <c r="U17" s="120"/>
      <c r="V17" s="120"/>
      <c r="W17" s="139"/>
      <c r="X17" s="139"/>
      <c r="Y17" s="139"/>
      <c r="Z17" s="139"/>
      <c r="AA17" s="139"/>
      <c r="AB17" s="139"/>
      <c r="AC17" s="139"/>
      <c r="AD17" s="139"/>
    </row>
    <row r="18" spans="1:30" x14ac:dyDescent="0.25">
      <c r="A18" s="96">
        <v>13</v>
      </c>
      <c r="B18" s="97" t="s">
        <v>856</v>
      </c>
      <c r="C18" s="98">
        <v>2000</v>
      </c>
      <c r="D18" s="99">
        <v>20</v>
      </c>
      <c r="E18" s="98">
        <v>1000</v>
      </c>
      <c r="F18" s="99">
        <v>20</v>
      </c>
      <c r="G18" s="98">
        <v>500</v>
      </c>
      <c r="H18" s="99">
        <v>20</v>
      </c>
      <c r="I18" s="98">
        <v>500</v>
      </c>
      <c r="J18" s="99">
        <v>20</v>
      </c>
      <c r="K18" s="123"/>
      <c r="L18" s="123"/>
      <c r="M18" s="55">
        <f t="shared" si="0"/>
        <v>80000</v>
      </c>
      <c r="N18" s="122"/>
      <c r="O18" s="120"/>
      <c r="P18" s="120"/>
      <c r="Q18" s="120"/>
      <c r="R18" s="120"/>
      <c r="S18" s="120"/>
      <c r="T18" s="120"/>
      <c r="U18" s="120"/>
      <c r="V18" s="120"/>
      <c r="W18" s="139"/>
      <c r="X18" s="139"/>
      <c r="Y18" s="139"/>
      <c r="Z18" s="139"/>
      <c r="AA18" s="139"/>
      <c r="AB18" s="139"/>
      <c r="AC18" s="139"/>
      <c r="AD18" s="139"/>
    </row>
    <row r="19" spans="1:30" x14ac:dyDescent="0.25">
      <c r="A19" s="96">
        <v>14</v>
      </c>
      <c r="B19" s="97" t="s">
        <v>857</v>
      </c>
      <c r="C19" s="98"/>
      <c r="D19" s="99"/>
      <c r="E19" s="98">
        <v>500</v>
      </c>
      <c r="F19" s="99"/>
      <c r="G19" s="98"/>
      <c r="H19" s="99"/>
      <c r="I19" s="98"/>
      <c r="J19" s="99"/>
      <c r="K19" s="123"/>
      <c r="L19" s="123"/>
      <c r="M19" s="55"/>
      <c r="N19" s="122"/>
      <c r="O19" s="120"/>
      <c r="P19" s="120"/>
      <c r="Q19" s="120"/>
      <c r="R19" s="120"/>
      <c r="S19" s="120"/>
      <c r="T19" s="120"/>
      <c r="U19" s="120"/>
      <c r="V19" s="120"/>
      <c r="W19" s="139"/>
      <c r="X19" s="139"/>
      <c r="Y19" s="139"/>
      <c r="Z19" s="139"/>
      <c r="AA19" s="139"/>
      <c r="AB19" s="139"/>
      <c r="AC19" s="139"/>
      <c r="AD19" s="139"/>
    </row>
    <row r="20" spans="1:30" ht="14.25" customHeight="1" x14ac:dyDescent="0.25">
      <c r="A20" s="100" t="s">
        <v>842</v>
      </c>
      <c r="B20" s="101" t="s">
        <v>858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  <c r="N20" s="122"/>
      <c r="O20" s="120"/>
      <c r="P20" s="120"/>
      <c r="Q20" s="120"/>
      <c r="R20" s="120"/>
      <c r="S20" s="120"/>
      <c r="T20" s="120"/>
      <c r="U20" s="120"/>
      <c r="V20" s="120"/>
      <c r="W20" s="139">
        <f t="shared" si="1"/>
        <v>0</v>
      </c>
      <c r="X20" s="139">
        <f t="shared" si="1"/>
        <v>0</v>
      </c>
      <c r="Y20" s="139">
        <f t="shared" si="2"/>
        <v>0</v>
      </c>
      <c r="Z20" s="139">
        <f t="shared" si="3"/>
        <v>0</v>
      </c>
      <c r="AA20" s="139">
        <f t="shared" si="4"/>
        <v>0</v>
      </c>
      <c r="AB20" s="139">
        <f t="shared" si="5"/>
        <v>0</v>
      </c>
      <c r="AC20" s="139">
        <f t="shared" si="6"/>
        <v>0</v>
      </c>
      <c r="AD20" s="139">
        <f t="shared" si="7"/>
        <v>0</v>
      </c>
    </row>
    <row r="21" spans="1:30" x14ac:dyDescent="0.25">
      <c r="A21" s="93">
        <v>1</v>
      </c>
      <c r="B21" s="94" t="s">
        <v>859</v>
      </c>
      <c r="C21" s="48">
        <v>1800</v>
      </c>
      <c r="D21" s="49"/>
      <c r="E21" s="48">
        <v>4343</v>
      </c>
      <c r="F21" s="49"/>
      <c r="G21" s="48">
        <v>475</v>
      </c>
      <c r="H21" s="49"/>
      <c r="I21" s="48">
        <v>950</v>
      </c>
      <c r="J21" s="49"/>
      <c r="K21" s="121"/>
      <c r="L21" s="121"/>
      <c r="M21" s="55">
        <f t="shared" si="0"/>
        <v>0</v>
      </c>
      <c r="N21" s="122"/>
      <c r="O21" s="120"/>
      <c r="P21" s="120"/>
      <c r="Q21" s="120"/>
      <c r="R21" s="120"/>
      <c r="S21" s="120"/>
      <c r="T21" s="120"/>
      <c r="U21" s="120"/>
      <c r="V21" s="120"/>
      <c r="W21" s="139">
        <f t="shared" si="1"/>
        <v>0</v>
      </c>
      <c r="X21" s="139">
        <f t="shared" si="1"/>
        <v>0</v>
      </c>
      <c r="Y21" s="139">
        <f t="shared" si="2"/>
        <v>0</v>
      </c>
      <c r="Z21" s="139">
        <f t="shared" si="3"/>
        <v>0</v>
      </c>
      <c r="AA21" s="139">
        <f t="shared" si="4"/>
        <v>0</v>
      </c>
      <c r="AB21" s="139">
        <f t="shared" si="5"/>
        <v>0</v>
      </c>
      <c r="AC21" s="139">
        <f t="shared" si="6"/>
        <v>0</v>
      </c>
      <c r="AD21" s="139">
        <f t="shared" si="7"/>
        <v>0</v>
      </c>
    </row>
    <row r="22" spans="1:30" x14ac:dyDescent="0.25">
      <c r="A22" s="93">
        <v>2</v>
      </c>
      <c r="B22" s="94" t="s">
        <v>860</v>
      </c>
      <c r="C22" s="48">
        <v>4500</v>
      </c>
      <c r="D22" s="49"/>
      <c r="E22" s="48">
        <v>7500</v>
      </c>
      <c r="F22" s="49"/>
      <c r="G22" s="48">
        <v>855</v>
      </c>
      <c r="H22" s="49"/>
      <c r="I22" s="48">
        <v>1400</v>
      </c>
      <c r="J22" s="49"/>
      <c r="K22" s="121"/>
      <c r="L22" s="121"/>
      <c r="M22" s="55">
        <f t="shared" si="0"/>
        <v>0</v>
      </c>
      <c r="N22" s="122"/>
      <c r="O22" s="120"/>
      <c r="P22" s="120"/>
      <c r="Q22" s="120"/>
      <c r="R22" s="120"/>
      <c r="S22" s="120"/>
      <c r="T22" s="120"/>
      <c r="U22" s="120"/>
      <c r="V22" s="120"/>
      <c r="W22" s="139">
        <f t="shared" si="1"/>
        <v>0</v>
      </c>
      <c r="X22" s="139">
        <f t="shared" si="1"/>
        <v>0</v>
      </c>
      <c r="Y22" s="139">
        <f t="shared" si="2"/>
        <v>0</v>
      </c>
      <c r="Z22" s="139">
        <f t="shared" si="3"/>
        <v>0</v>
      </c>
      <c r="AA22" s="139">
        <f t="shared" si="4"/>
        <v>0</v>
      </c>
      <c r="AB22" s="139">
        <f t="shared" si="5"/>
        <v>0</v>
      </c>
      <c r="AC22" s="139">
        <f t="shared" si="6"/>
        <v>0</v>
      </c>
      <c r="AD22" s="139">
        <f t="shared" si="7"/>
        <v>0</v>
      </c>
    </row>
    <row r="23" spans="1:30" x14ac:dyDescent="0.25">
      <c r="A23" s="93">
        <v>3</v>
      </c>
      <c r="B23" s="94" t="s">
        <v>861</v>
      </c>
      <c r="C23" s="48"/>
      <c r="D23" s="49"/>
      <c r="E23" s="48">
        <v>2149</v>
      </c>
      <c r="F23" s="49"/>
      <c r="G23" s="48">
        <v>475</v>
      </c>
      <c r="H23" s="49"/>
      <c r="I23" s="48">
        <v>1510</v>
      </c>
      <c r="J23" s="49"/>
      <c r="K23" s="121"/>
      <c r="L23" s="121"/>
      <c r="M23" s="55">
        <f t="shared" si="0"/>
        <v>0</v>
      </c>
      <c r="N23" s="122"/>
      <c r="O23" s="120"/>
      <c r="P23" s="120"/>
      <c r="Q23" s="120"/>
      <c r="R23" s="120"/>
      <c r="S23" s="120"/>
      <c r="T23" s="120"/>
      <c r="U23" s="120"/>
      <c r="V23" s="120"/>
      <c r="W23" s="139">
        <f t="shared" si="1"/>
        <v>0</v>
      </c>
      <c r="X23" s="139">
        <f t="shared" si="1"/>
        <v>0</v>
      </c>
      <c r="Y23" s="139">
        <f t="shared" si="2"/>
        <v>0</v>
      </c>
      <c r="Z23" s="139">
        <f t="shared" si="3"/>
        <v>0</v>
      </c>
      <c r="AA23" s="139">
        <f t="shared" si="4"/>
        <v>0</v>
      </c>
      <c r="AB23" s="139">
        <f t="shared" si="5"/>
        <v>0</v>
      </c>
      <c r="AC23" s="139">
        <f t="shared" si="6"/>
        <v>0</v>
      </c>
      <c r="AD23" s="139">
        <f t="shared" si="7"/>
        <v>0</v>
      </c>
    </row>
    <row r="24" spans="1:30" x14ac:dyDescent="0.25">
      <c r="A24" s="93">
        <v>4</v>
      </c>
      <c r="B24" s="94" t="s">
        <v>862</v>
      </c>
      <c r="C24" s="48"/>
      <c r="D24" s="49"/>
      <c r="E24" s="48">
        <v>4501</v>
      </c>
      <c r="F24" s="49"/>
      <c r="G24" s="48">
        <v>855</v>
      </c>
      <c r="H24" s="49"/>
      <c r="I24" s="48">
        <v>1563</v>
      </c>
      <c r="J24" s="49"/>
      <c r="K24" s="121"/>
      <c r="L24" s="121"/>
      <c r="M24" s="55">
        <f t="shared" si="0"/>
        <v>0</v>
      </c>
      <c r="N24" s="122"/>
      <c r="O24" s="120"/>
      <c r="P24" s="120"/>
      <c r="Q24" s="120"/>
      <c r="R24" s="120"/>
      <c r="S24" s="120"/>
      <c r="T24" s="120"/>
      <c r="U24" s="120"/>
      <c r="V24" s="120"/>
      <c r="W24" s="139">
        <f t="shared" si="1"/>
        <v>0</v>
      </c>
      <c r="X24" s="139">
        <f t="shared" si="1"/>
        <v>0</v>
      </c>
      <c r="Y24" s="139">
        <f t="shared" si="2"/>
        <v>0</v>
      </c>
      <c r="Z24" s="139">
        <f t="shared" si="3"/>
        <v>0</v>
      </c>
      <c r="AA24" s="139">
        <f t="shared" si="4"/>
        <v>0</v>
      </c>
      <c r="AB24" s="139">
        <f t="shared" si="5"/>
        <v>0</v>
      </c>
      <c r="AC24" s="139">
        <f t="shared" si="6"/>
        <v>0</v>
      </c>
      <c r="AD24" s="139">
        <f t="shared" si="7"/>
        <v>0</v>
      </c>
    </row>
    <row r="25" spans="1:30" x14ac:dyDescent="0.25">
      <c r="A25" s="93">
        <v>5</v>
      </c>
      <c r="B25" s="94" t="s">
        <v>863</v>
      </c>
      <c r="C25" s="48">
        <v>2850</v>
      </c>
      <c r="D25" s="49"/>
      <c r="E25" s="48">
        <v>4750</v>
      </c>
      <c r="F25" s="49"/>
      <c r="G25" s="48">
        <v>1413</v>
      </c>
      <c r="H25" s="49"/>
      <c r="I25" s="48">
        <v>1900</v>
      </c>
      <c r="J25" s="49"/>
      <c r="K25" s="121"/>
      <c r="L25" s="121"/>
      <c r="M25" s="55">
        <f t="shared" si="0"/>
        <v>0</v>
      </c>
      <c r="N25" s="122"/>
      <c r="O25" s="120"/>
      <c r="P25" s="120"/>
      <c r="Q25" s="120"/>
      <c r="R25" s="120"/>
      <c r="S25" s="120"/>
      <c r="T25" s="120"/>
      <c r="U25" s="120"/>
      <c r="V25" s="120"/>
      <c r="W25" s="139">
        <f t="shared" si="1"/>
        <v>0</v>
      </c>
      <c r="X25" s="139">
        <f t="shared" si="1"/>
        <v>0</v>
      </c>
      <c r="Y25" s="139">
        <f t="shared" si="2"/>
        <v>0</v>
      </c>
      <c r="Z25" s="139">
        <f t="shared" si="3"/>
        <v>0</v>
      </c>
      <c r="AA25" s="139">
        <f t="shared" si="4"/>
        <v>0</v>
      </c>
      <c r="AB25" s="139">
        <f t="shared" si="5"/>
        <v>0</v>
      </c>
      <c r="AC25" s="139">
        <f t="shared" si="6"/>
        <v>0</v>
      </c>
      <c r="AD25" s="139">
        <f t="shared" si="7"/>
        <v>0</v>
      </c>
    </row>
    <row r="26" spans="1:30" x14ac:dyDescent="0.25">
      <c r="A26" s="93">
        <v>6</v>
      </c>
      <c r="B26" s="94" t="s">
        <v>864</v>
      </c>
      <c r="C26" s="48">
        <v>2850</v>
      </c>
      <c r="D26" s="49"/>
      <c r="E26" s="48">
        <v>7600</v>
      </c>
      <c r="F26" s="49"/>
      <c r="G26" s="48">
        <v>1437</v>
      </c>
      <c r="H26" s="49"/>
      <c r="I26" s="48">
        <v>2850</v>
      </c>
      <c r="J26" s="49"/>
      <c r="K26" s="121"/>
      <c r="L26" s="121"/>
      <c r="M26" s="55">
        <f t="shared" si="0"/>
        <v>0</v>
      </c>
      <c r="N26" s="122"/>
      <c r="O26" s="120"/>
      <c r="P26" s="120"/>
      <c r="Q26" s="120"/>
      <c r="R26" s="120"/>
      <c r="S26" s="120"/>
      <c r="T26" s="120"/>
      <c r="U26" s="120"/>
      <c r="V26" s="120"/>
      <c r="W26" s="139">
        <f t="shared" si="1"/>
        <v>0</v>
      </c>
      <c r="X26" s="139">
        <f t="shared" si="1"/>
        <v>0</v>
      </c>
      <c r="Y26" s="139">
        <f t="shared" si="2"/>
        <v>0</v>
      </c>
      <c r="Z26" s="139">
        <f t="shared" si="3"/>
        <v>0</v>
      </c>
      <c r="AA26" s="139">
        <f t="shared" si="4"/>
        <v>0</v>
      </c>
      <c r="AB26" s="139">
        <f t="shared" si="5"/>
        <v>0</v>
      </c>
      <c r="AC26" s="139">
        <f t="shared" si="6"/>
        <v>0</v>
      </c>
      <c r="AD26" s="139">
        <f t="shared" si="7"/>
        <v>0</v>
      </c>
    </row>
    <row r="27" spans="1:30" x14ac:dyDescent="0.25">
      <c r="A27" s="93">
        <v>7</v>
      </c>
      <c r="B27" s="94" t="s">
        <v>865</v>
      </c>
      <c r="C27" s="48">
        <v>4750</v>
      </c>
      <c r="D27" s="49"/>
      <c r="E27" s="48">
        <v>11400</v>
      </c>
      <c r="F27" s="49"/>
      <c r="G27" s="48">
        <v>1457</v>
      </c>
      <c r="H27" s="49"/>
      <c r="I27" s="48">
        <v>0</v>
      </c>
      <c r="J27" s="49"/>
      <c r="K27" s="121"/>
      <c r="L27" s="121"/>
      <c r="M27" s="55">
        <f t="shared" si="0"/>
        <v>0</v>
      </c>
      <c r="N27" s="122"/>
      <c r="O27" s="120"/>
      <c r="P27" s="120"/>
      <c r="Q27" s="120"/>
      <c r="R27" s="120"/>
      <c r="S27" s="120"/>
      <c r="T27" s="120"/>
      <c r="U27" s="120"/>
      <c r="V27" s="120"/>
      <c r="W27" s="139">
        <f t="shared" si="1"/>
        <v>0</v>
      </c>
      <c r="X27" s="139">
        <f t="shared" si="1"/>
        <v>0</v>
      </c>
      <c r="Y27" s="139">
        <f t="shared" si="2"/>
        <v>0</v>
      </c>
      <c r="Z27" s="139">
        <f t="shared" si="3"/>
        <v>0</v>
      </c>
      <c r="AA27" s="139">
        <f t="shared" si="4"/>
        <v>0</v>
      </c>
      <c r="AB27" s="139">
        <f t="shared" si="5"/>
        <v>0</v>
      </c>
      <c r="AC27" s="139">
        <f t="shared" si="6"/>
        <v>0</v>
      </c>
      <c r="AD27" s="139">
        <f t="shared" si="7"/>
        <v>0</v>
      </c>
    </row>
    <row r="28" spans="1:30" x14ac:dyDescent="0.25">
      <c r="A28" s="93">
        <v>8</v>
      </c>
      <c r="B28" s="95" t="s">
        <v>866</v>
      </c>
      <c r="C28" s="48"/>
      <c r="D28" s="49"/>
      <c r="E28" s="48"/>
      <c r="F28" s="49"/>
      <c r="G28" s="48"/>
      <c r="H28" s="49"/>
      <c r="I28" s="48">
        <v>0</v>
      </c>
      <c r="J28" s="49"/>
      <c r="K28" s="121"/>
      <c r="L28" s="121"/>
      <c r="M28" s="55">
        <f t="shared" si="0"/>
        <v>0</v>
      </c>
      <c r="N28" s="122"/>
      <c r="O28" s="120"/>
      <c r="P28" s="120"/>
      <c r="Q28" s="120"/>
      <c r="R28" s="120"/>
      <c r="S28" s="120"/>
      <c r="T28" s="120"/>
      <c r="U28" s="120"/>
      <c r="V28" s="120"/>
      <c r="W28" s="139">
        <f t="shared" si="1"/>
        <v>0</v>
      </c>
      <c r="X28" s="139">
        <f t="shared" si="1"/>
        <v>0</v>
      </c>
      <c r="Y28" s="139">
        <f t="shared" si="2"/>
        <v>0</v>
      </c>
      <c r="Z28" s="139">
        <f t="shared" si="3"/>
        <v>0</v>
      </c>
      <c r="AA28" s="139">
        <f t="shared" si="4"/>
        <v>0</v>
      </c>
      <c r="AB28" s="139">
        <f t="shared" si="5"/>
        <v>0</v>
      </c>
      <c r="AC28" s="139">
        <f t="shared" si="6"/>
        <v>0</v>
      </c>
      <c r="AD28" s="139">
        <f t="shared" si="7"/>
        <v>0</v>
      </c>
    </row>
    <row r="29" spans="1:30" x14ac:dyDescent="0.25">
      <c r="A29" s="93">
        <v>9</v>
      </c>
      <c r="B29" s="95" t="s">
        <v>867</v>
      </c>
      <c r="C29" s="48"/>
      <c r="D29" s="49"/>
      <c r="E29" s="48"/>
      <c r="F29" s="49"/>
      <c r="G29" s="48"/>
      <c r="H29" s="49"/>
      <c r="I29" s="48">
        <v>0</v>
      </c>
      <c r="J29" s="49"/>
      <c r="K29" s="121"/>
      <c r="L29" s="121"/>
      <c r="M29" s="55">
        <f t="shared" si="0"/>
        <v>0</v>
      </c>
      <c r="N29" s="122"/>
      <c r="O29" s="120"/>
      <c r="P29" s="120"/>
      <c r="Q29" s="120"/>
      <c r="R29" s="120"/>
      <c r="S29" s="120"/>
      <c r="T29" s="120"/>
      <c r="U29" s="120"/>
      <c r="V29" s="120"/>
      <c r="W29" s="139">
        <f t="shared" si="1"/>
        <v>0</v>
      </c>
      <c r="X29" s="139">
        <f t="shared" si="1"/>
        <v>0</v>
      </c>
      <c r="Y29" s="139">
        <f t="shared" si="2"/>
        <v>0</v>
      </c>
      <c r="Z29" s="139">
        <f t="shared" si="3"/>
        <v>0</v>
      </c>
      <c r="AA29" s="139">
        <f t="shared" si="4"/>
        <v>0</v>
      </c>
      <c r="AB29" s="139">
        <f t="shared" si="5"/>
        <v>0</v>
      </c>
      <c r="AC29" s="139">
        <f t="shared" si="6"/>
        <v>0</v>
      </c>
      <c r="AD29" s="139">
        <f t="shared" si="7"/>
        <v>0</v>
      </c>
    </row>
    <row r="30" spans="1:30" x14ac:dyDescent="0.25">
      <c r="A30" s="93">
        <v>10</v>
      </c>
      <c r="B30" s="95" t="s">
        <v>868</v>
      </c>
      <c r="C30" s="48"/>
      <c r="D30" s="49"/>
      <c r="E30" s="48"/>
      <c r="F30" s="49"/>
      <c r="G30" s="48">
        <v>190</v>
      </c>
      <c r="H30" s="49"/>
      <c r="I30" s="48">
        <v>285</v>
      </c>
      <c r="J30" s="49"/>
      <c r="K30" s="121"/>
      <c r="L30" s="121"/>
      <c r="M30" s="55">
        <f t="shared" si="0"/>
        <v>0</v>
      </c>
      <c r="N30" s="122"/>
      <c r="O30" s="120"/>
      <c r="P30" s="120"/>
      <c r="Q30" s="120"/>
      <c r="R30" s="120"/>
      <c r="S30" s="120"/>
      <c r="T30" s="120"/>
      <c r="U30" s="120"/>
      <c r="V30" s="120"/>
      <c r="W30" s="139">
        <f t="shared" si="1"/>
        <v>0</v>
      </c>
      <c r="X30" s="139">
        <f t="shared" si="1"/>
        <v>0</v>
      </c>
      <c r="Y30" s="139">
        <f t="shared" si="2"/>
        <v>0</v>
      </c>
      <c r="Z30" s="139">
        <f t="shared" si="3"/>
        <v>0</v>
      </c>
      <c r="AA30" s="139">
        <f t="shared" si="4"/>
        <v>0</v>
      </c>
      <c r="AB30" s="139">
        <f t="shared" si="5"/>
        <v>0</v>
      </c>
      <c r="AC30" s="139">
        <f t="shared" si="6"/>
        <v>0</v>
      </c>
      <c r="AD30" s="139">
        <f t="shared" si="7"/>
        <v>0</v>
      </c>
    </row>
    <row r="31" spans="1:30" ht="24" x14ac:dyDescent="0.25">
      <c r="A31" s="93">
        <v>11</v>
      </c>
      <c r="B31" s="95" t="s">
        <v>869</v>
      </c>
      <c r="C31" s="48">
        <v>1777</v>
      </c>
      <c r="D31" s="49"/>
      <c r="E31" s="48">
        <v>1610</v>
      </c>
      <c r="F31" s="49"/>
      <c r="G31" s="48">
        <v>409</v>
      </c>
      <c r="H31" s="49"/>
      <c r="I31" s="48">
        <v>808</v>
      </c>
      <c r="J31" s="49"/>
      <c r="K31" s="121"/>
      <c r="L31" s="121"/>
      <c r="M31" s="55">
        <f t="shared" si="0"/>
        <v>0</v>
      </c>
      <c r="N31" s="122"/>
      <c r="O31" s="120"/>
      <c r="P31" s="120"/>
      <c r="Q31" s="120"/>
      <c r="R31" s="120"/>
      <c r="S31" s="120"/>
      <c r="T31" s="120"/>
      <c r="U31" s="120"/>
      <c r="V31" s="120"/>
      <c r="W31" s="139">
        <f t="shared" si="1"/>
        <v>0</v>
      </c>
      <c r="X31" s="139">
        <f t="shared" si="1"/>
        <v>0</v>
      </c>
      <c r="Y31" s="139">
        <f t="shared" si="2"/>
        <v>0</v>
      </c>
      <c r="Z31" s="139">
        <f t="shared" si="3"/>
        <v>0</v>
      </c>
      <c r="AA31" s="139">
        <f t="shared" si="4"/>
        <v>0</v>
      </c>
      <c r="AB31" s="139">
        <f t="shared" si="5"/>
        <v>0</v>
      </c>
      <c r="AC31" s="139">
        <f t="shared" si="6"/>
        <v>0</v>
      </c>
      <c r="AD31" s="139">
        <f t="shared" si="7"/>
        <v>0</v>
      </c>
    </row>
    <row r="32" spans="1:30" x14ac:dyDescent="0.25">
      <c r="A32" s="93">
        <v>12</v>
      </c>
      <c r="B32" s="95" t="s">
        <v>870</v>
      </c>
      <c r="C32" s="48">
        <v>2450</v>
      </c>
      <c r="D32" s="49"/>
      <c r="E32" s="48">
        <v>1623</v>
      </c>
      <c r="F32" s="49"/>
      <c r="G32" s="48">
        <v>380</v>
      </c>
      <c r="H32" s="49"/>
      <c r="I32" s="48">
        <v>760</v>
      </c>
      <c r="J32" s="49"/>
      <c r="K32" s="121"/>
      <c r="L32" s="121"/>
      <c r="M32" s="55">
        <f t="shared" si="0"/>
        <v>0</v>
      </c>
      <c r="N32" s="122"/>
      <c r="O32" s="120"/>
      <c r="P32" s="120"/>
      <c r="Q32" s="120"/>
      <c r="R32" s="120"/>
      <c r="S32" s="120"/>
      <c r="T32" s="120"/>
      <c r="U32" s="120"/>
      <c r="V32" s="120"/>
      <c r="W32" s="139">
        <f t="shared" si="1"/>
        <v>0</v>
      </c>
      <c r="X32" s="139">
        <f t="shared" si="1"/>
        <v>0</v>
      </c>
      <c r="Y32" s="139">
        <f t="shared" si="2"/>
        <v>0</v>
      </c>
      <c r="Z32" s="139">
        <f t="shared" si="3"/>
        <v>0</v>
      </c>
      <c r="AA32" s="139">
        <f t="shared" si="4"/>
        <v>0</v>
      </c>
      <c r="AB32" s="139">
        <f t="shared" si="5"/>
        <v>0</v>
      </c>
      <c r="AC32" s="139">
        <f t="shared" si="6"/>
        <v>0</v>
      </c>
      <c r="AD32" s="139">
        <f t="shared" si="7"/>
        <v>0</v>
      </c>
    </row>
    <row r="33" spans="1:30" ht="24" x14ac:dyDescent="0.25">
      <c r="A33" s="93">
        <v>13</v>
      </c>
      <c r="B33" s="95" t="s">
        <v>871</v>
      </c>
      <c r="C33" s="48">
        <v>3800</v>
      </c>
      <c r="D33" s="49"/>
      <c r="E33" s="48">
        <v>3800</v>
      </c>
      <c r="F33" s="49"/>
      <c r="G33" s="48"/>
      <c r="H33" s="49"/>
      <c r="I33" s="48">
        <v>0</v>
      </c>
      <c r="J33" s="49"/>
      <c r="K33" s="121"/>
      <c r="L33" s="121"/>
      <c r="M33" s="55">
        <f t="shared" si="0"/>
        <v>0</v>
      </c>
      <c r="N33" s="124"/>
      <c r="O33" s="120"/>
      <c r="P33" s="120"/>
      <c r="Q33" s="120"/>
      <c r="R33" s="120"/>
      <c r="S33" s="120"/>
      <c r="T33" s="120"/>
      <c r="U33" s="120"/>
      <c r="V33" s="120"/>
      <c r="W33" s="139">
        <f t="shared" si="1"/>
        <v>0</v>
      </c>
      <c r="X33" s="139">
        <f t="shared" si="1"/>
        <v>0</v>
      </c>
      <c r="Y33" s="139">
        <f t="shared" si="2"/>
        <v>0</v>
      </c>
      <c r="Z33" s="139">
        <f t="shared" si="3"/>
        <v>0</v>
      </c>
      <c r="AA33" s="139">
        <f t="shared" si="4"/>
        <v>0</v>
      </c>
      <c r="AB33" s="139">
        <f t="shared" si="5"/>
        <v>0</v>
      </c>
      <c r="AC33" s="139">
        <f t="shared" si="6"/>
        <v>0</v>
      </c>
      <c r="AD33" s="139">
        <f t="shared" si="7"/>
        <v>0</v>
      </c>
    </row>
    <row r="34" spans="1:30" x14ac:dyDescent="0.25">
      <c r="A34" s="93">
        <v>14</v>
      </c>
      <c r="B34" s="94" t="s">
        <v>872</v>
      </c>
      <c r="C34" s="48"/>
      <c r="D34" s="49"/>
      <c r="E34" s="48"/>
      <c r="F34" s="49"/>
      <c r="G34" s="48"/>
      <c r="H34" s="49"/>
      <c r="I34" s="48"/>
      <c r="J34" s="49"/>
      <c r="K34" s="121"/>
      <c r="L34" s="121"/>
      <c r="M34" s="55">
        <f t="shared" si="0"/>
        <v>0</v>
      </c>
      <c r="N34" s="124"/>
      <c r="O34" s="120"/>
      <c r="P34" s="120"/>
      <c r="Q34" s="120"/>
      <c r="R34" s="120"/>
      <c r="S34" s="120"/>
      <c r="T34" s="120"/>
      <c r="U34" s="120"/>
      <c r="V34" s="120"/>
      <c r="W34" s="139">
        <f t="shared" si="1"/>
        <v>0</v>
      </c>
      <c r="X34" s="139">
        <f t="shared" si="1"/>
        <v>0</v>
      </c>
      <c r="Y34" s="139">
        <f t="shared" si="2"/>
        <v>0</v>
      </c>
      <c r="Z34" s="139">
        <f t="shared" si="3"/>
        <v>0</v>
      </c>
      <c r="AA34" s="139">
        <f t="shared" si="4"/>
        <v>0</v>
      </c>
      <c r="AB34" s="139">
        <f t="shared" si="5"/>
        <v>0</v>
      </c>
      <c r="AC34" s="139">
        <f t="shared" si="6"/>
        <v>0</v>
      </c>
      <c r="AD34" s="139">
        <f t="shared" si="7"/>
        <v>0</v>
      </c>
    </row>
    <row r="35" spans="1:30" ht="15.6" x14ac:dyDescent="0.25">
      <c r="A35" s="100" t="s">
        <v>842</v>
      </c>
      <c r="B35" s="101" t="s">
        <v>873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3"/>
      <c r="N35" s="125"/>
      <c r="O35" s="120"/>
      <c r="P35" s="120"/>
      <c r="Q35" s="120"/>
      <c r="R35" s="120"/>
      <c r="S35" s="120"/>
      <c r="T35" s="120"/>
      <c r="U35" s="120"/>
      <c r="V35" s="120"/>
      <c r="W35" s="139">
        <f t="shared" si="1"/>
        <v>0</v>
      </c>
      <c r="X35" s="139">
        <f t="shared" si="1"/>
        <v>0</v>
      </c>
      <c r="Y35" s="139">
        <f t="shared" si="2"/>
        <v>0</v>
      </c>
      <c r="Z35" s="139">
        <f t="shared" si="3"/>
        <v>0</v>
      </c>
      <c r="AA35" s="139">
        <f t="shared" si="4"/>
        <v>0</v>
      </c>
      <c r="AB35" s="139">
        <f t="shared" si="5"/>
        <v>0</v>
      </c>
      <c r="AC35" s="139">
        <f t="shared" si="6"/>
        <v>0</v>
      </c>
      <c r="AD35" s="139">
        <f t="shared" si="7"/>
        <v>0</v>
      </c>
    </row>
    <row r="36" spans="1:30" x14ac:dyDescent="0.25">
      <c r="A36" s="93">
        <v>1</v>
      </c>
      <c r="B36" s="94" t="s">
        <v>874</v>
      </c>
      <c r="C36" s="48">
        <v>5000</v>
      </c>
      <c r="D36" s="49"/>
      <c r="E36" s="48">
        <v>5500</v>
      </c>
      <c r="F36" s="49"/>
      <c r="G36" s="48">
        <v>888</v>
      </c>
      <c r="H36" s="49"/>
      <c r="I36" s="48">
        <v>4000</v>
      </c>
      <c r="J36" s="49"/>
      <c r="K36" s="121"/>
      <c r="L36" s="121"/>
      <c r="M36" s="55">
        <f t="shared" si="0"/>
        <v>0</v>
      </c>
      <c r="N36" s="122"/>
      <c r="O36" s="120"/>
      <c r="P36" s="120"/>
      <c r="Q36" s="120"/>
      <c r="R36" s="120"/>
      <c r="S36" s="120"/>
      <c r="T36" s="120"/>
      <c r="U36" s="120"/>
      <c r="V36" s="120"/>
      <c r="W36" s="139">
        <f t="shared" si="1"/>
        <v>0</v>
      </c>
      <c r="X36" s="139">
        <f t="shared" si="1"/>
        <v>0</v>
      </c>
      <c r="Y36" s="139">
        <f t="shared" si="2"/>
        <v>0</v>
      </c>
      <c r="Z36" s="139">
        <f t="shared" si="3"/>
        <v>0</v>
      </c>
      <c r="AA36" s="139">
        <f t="shared" si="4"/>
        <v>0</v>
      </c>
      <c r="AB36" s="139">
        <f t="shared" si="5"/>
        <v>0</v>
      </c>
      <c r="AC36" s="139">
        <f t="shared" si="6"/>
        <v>0</v>
      </c>
      <c r="AD36" s="139">
        <f t="shared" si="7"/>
        <v>0</v>
      </c>
    </row>
    <row r="37" spans="1:30" x14ac:dyDescent="0.25">
      <c r="A37" s="93">
        <v>2</v>
      </c>
      <c r="B37" s="94" t="s">
        <v>875</v>
      </c>
      <c r="C37" s="48"/>
      <c r="D37" s="49"/>
      <c r="E37" s="48"/>
      <c r="F37" s="49"/>
      <c r="G37" s="48"/>
      <c r="H37" s="49"/>
      <c r="I37" s="48">
        <v>5320</v>
      </c>
      <c r="J37" s="49"/>
      <c r="K37" s="121"/>
      <c r="L37" s="121"/>
      <c r="M37" s="55">
        <f t="shared" si="0"/>
        <v>0</v>
      </c>
      <c r="N37" s="122"/>
      <c r="O37" s="120"/>
      <c r="P37" s="120"/>
      <c r="Q37" s="120"/>
      <c r="R37" s="120"/>
      <c r="S37" s="120"/>
      <c r="T37" s="120"/>
      <c r="U37" s="120"/>
      <c r="V37" s="120"/>
      <c r="W37" s="139">
        <f t="shared" si="1"/>
        <v>0</v>
      </c>
      <c r="X37" s="139">
        <f t="shared" si="1"/>
        <v>0</v>
      </c>
      <c r="Y37" s="139">
        <f t="shared" si="2"/>
        <v>0</v>
      </c>
      <c r="Z37" s="139">
        <f t="shared" si="3"/>
        <v>0</v>
      </c>
      <c r="AA37" s="139">
        <f t="shared" si="4"/>
        <v>0</v>
      </c>
      <c r="AB37" s="139">
        <f t="shared" si="5"/>
        <v>0</v>
      </c>
      <c r="AC37" s="139">
        <f t="shared" si="6"/>
        <v>0</v>
      </c>
      <c r="AD37" s="139">
        <f t="shared" si="7"/>
        <v>0</v>
      </c>
    </row>
    <row r="38" spans="1:30" x14ac:dyDescent="0.25">
      <c r="A38" s="93">
        <v>3</v>
      </c>
      <c r="B38" s="94" t="s">
        <v>876</v>
      </c>
      <c r="C38" s="48">
        <v>1000</v>
      </c>
      <c r="D38" s="49"/>
      <c r="E38" s="48">
        <v>4363</v>
      </c>
      <c r="F38" s="49"/>
      <c r="G38" s="48">
        <v>950</v>
      </c>
      <c r="H38" s="49"/>
      <c r="I38" s="48">
        <v>600</v>
      </c>
      <c r="J38" s="49"/>
      <c r="K38" s="121"/>
      <c r="L38" s="121"/>
      <c r="M38" s="55">
        <f t="shared" si="0"/>
        <v>0</v>
      </c>
      <c r="N38" s="122"/>
      <c r="O38" s="120"/>
      <c r="P38" s="120"/>
      <c r="Q38" s="120"/>
      <c r="R38" s="120"/>
      <c r="S38" s="120"/>
      <c r="T38" s="120"/>
      <c r="U38" s="120"/>
      <c r="V38" s="120"/>
      <c r="W38" s="139">
        <f t="shared" si="1"/>
        <v>0</v>
      </c>
      <c r="X38" s="139">
        <f t="shared" si="1"/>
        <v>0</v>
      </c>
      <c r="Y38" s="139">
        <f t="shared" si="2"/>
        <v>0</v>
      </c>
      <c r="Z38" s="139">
        <f t="shared" si="3"/>
        <v>0</v>
      </c>
      <c r="AA38" s="139">
        <f t="shared" si="4"/>
        <v>0</v>
      </c>
      <c r="AB38" s="139">
        <f t="shared" si="5"/>
        <v>0</v>
      </c>
      <c r="AC38" s="139">
        <f t="shared" si="6"/>
        <v>0</v>
      </c>
      <c r="AD38" s="139">
        <f t="shared" si="7"/>
        <v>0</v>
      </c>
    </row>
    <row r="39" spans="1:30" x14ac:dyDescent="0.25">
      <c r="A39" s="102">
        <v>4</v>
      </c>
      <c r="B39" s="103" t="s">
        <v>877</v>
      </c>
      <c r="C39" s="104"/>
      <c r="D39" s="105"/>
      <c r="E39" s="104">
        <v>1584</v>
      </c>
      <c r="F39" s="105"/>
      <c r="G39" s="104">
        <v>301</v>
      </c>
      <c r="H39" s="105"/>
      <c r="I39" s="104">
        <v>437</v>
      </c>
      <c r="J39" s="105"/>
      <c r="K39" s="126"/>
      <c r="L39" s="126"/>
      <c r="M39" s="127">
        <f t="shared" si="0"/>
        <v>0</v>
      </c>
      <c r="N39" s="122"/>
      <c r="O39" s="120"/>
      <c r="P39" s="120"/>
      <c r="Q39" s="120"/>
      <c r="R39" s="120"/>
      <c r="S39" s="120"/>
      <c r="T39" s="120"/>
      <c r="U39" s="120"/>
      <c r="V39" s="120"/>
      <c r="W39" s="139">
        <f t="shared" si="1"/>
        <v>0</v>
      </c>
      <c r="X39" s="139">
        <f t="shared" si="1"/>
        <v>0</v>
      </c>
      <c r="Y39" s="139">
        <f t="shared" si="2"/>
        <v>0</v>
      </c>
      <c r="Z39" s="139">
        <f t="shared" si="3"/>
        <v>0</v>
      </c>
      <c r="AA39" s="139">
        <f t="shared" si="4"/>
        <v>0</v>
      </c>
      <c r="AB39" s="139">
        <f t="shared" si="5"/>
        <v>0</v>
      </c>
      <c r="AC39" s="139">
        <f t="shared" si="6"/>
        <v>0</v>
      </c>
      <c r="AD39" s="139">
        <f t="shared" si="7"/>
        <v>0</v>
      </c>
    </row>
    <row r="40" spans="1:30" s="42" customFormat="1" ht="17.399999999999999" x14ac:dyDescent="0.25">
      <c r="A40" s="106"/>
      <c r="B40" s="106" t="s">
        <v>34</v>
      </c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28">
        <f>SUM(M36:M39,M21:M34,M6:M19)</f>
        <v>80000</v>
      </c>
      <c r="O40" s="129"/>
      <c r="P40" s="129"/>
      <c r="Q40" s="129"/>
      <c r="R40" s="129"/>
      <c r="S40" s="129"/>
      <c r="T40" s="129"/>
      <c r="U40" s="129"/>
      <c r="V40" s="129"/>
      <c r="W40" s="88"/>
      <c r="X40" s="88"/>
      <c r="Y40" s="88"/>
      <c r="Z40" s="88">
        <f>SUM(W5:Z39)</f>
        <v>0</v>
      </c>
      <c r="AA40" s="88"/>
      <c r="AB40" s="88"/>
      <c r="AC40" s="88"/>
      <c r="AD40" s="88">
        <f>SUM(AA5:AD39)</f>
        <v>0</v>
      </c>
    </row>
    <row r="41" spans="1:30" ht="17.399999999999999" x14ac:dyDescent="0.25">
      <c r="A41" s="108"/>
      <c r="B41" s="109" t="s">
        <v>878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30">
        <f>M40*C41</f>
        <v>0</v>
      </c>
    </row>
    <row r="42" spans="1:30" ht="17.399999999999999" x14ac:dyDescent="0.25">
      <c r="A42" s="112"/>
      <c r="B42" s="112" t="s">
        <v>22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31">
        <f>M40-M41</f>
        <v>80000</v>
      </c>
    </row>
    <row r="43" spans="1:30" x14ac:dyDescent="0.25">
      <c r="A43" s="114"/>
      <c r="B43" s="11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</row>
    <row r="44" spans="1:30" x14ac:dyDescent="0.25">
      <c r="A44" s="371" t="s">
        <v>879</v>
      </c>
      <c r="B44" s="372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32"/>
    </row>
    <row r="45" spans="1:30" x14ac:dyDescent="0.25">
      <c r="A45" s="373" t="s">
        <v>880</v>
      </c>
      <c r="B45" s="374"/>
      <c r="C45" s="374"/>
      <c r="D45" s="374"/>
      <c r="E45" s="374"/>
      <c r="F45" s="374"/>
      <c r="G45" s="374"/>
      <c r="H45" s="374"/>
      <c r="I45" s="374"/>
      <c r="J45" s="115"/>
      <c r="K45" s="115"/>
      <c r="L45" s="115"/>
      <c r="M45" s="133"/>
    </row>
    <row r="46" spans="1:30" x14ac:dyDescent="0.25">
      <c r="A46" s="117" t="s">
        <v>881</v>
      </c>
      <c r="B46" s="118"/>
      <c r="C46" s="118"/>
      <c r="D46" s="118"/>
      <c r="E46" s="118"/>
      <c r="F46" s="118"/>
      <c r="G46" s="118"/>
      <c r="H46" s="118"/>
      <c r="I46" s="118"/>
      <c r="J46" s="134"/>
      <c r="K46" s="134"/>
      <c r="L46" s="134"/>
      <c r="M46" s="135"/>
      <c r="N46" s="136"/>
    </row>
    <row r="47" spans="1:30" x14ac:dyDescent="0.25">
      <c r="A47" s="373" t="s">
        <v>882</v>
      </c>
      <c r="B47" s="374"/>
      <c r="C47" s="374"/>
      <c r="D47" s="374"/>
      <c r="E47" s="374"/>
      <c r="F47" s="374"/>
      <c r="G47" s="374"/>
      <c r="H47" s="374"/>
      <c r="I47" s="374"/>
      <c r="J47" s="115"/>
      <c r="K47" s="115"/>
      <c r="L47" s="115"/>
      <c r="M47" s="133"/>
    </row>
    <row r="48" spans="1:30" x14ac:dyDescent="0.25">
      <c r="A48" s="373" t="s">
        <v>883</v>
      </c>
      <c r="B48" s="374"/>
      <c r="C48" s="374"/>
      <c r="D48" s="374"/>
      <c r="E48" s="374"/>
      <c r="F48" s="374"/>
      <c r="G48" s="374"/>
      <c r="H48" s="374"/>
      <c r="I48" s="374"/>
      <c r="J48" s="115"/>
      <c r="K48" s="115"/>
      <c r="L48" s="115"/>
      <c r="M48" s="133"/>
    </row>
    <row r="49" spans="1:13" x14ac:dyDescent="0.25">
      <c r="A49" s="375" t="s">
        <v>884</v>
      </c>
      <c r="B49" s="376"/>
      <c r="C49" s="376"/>
      <c r="D49" s="376"/>
      <c r="E49" s="376"/>
      <c r="F49" s="376"/>
      <c r="G49" s="376"/>
      <c r="H49" s="376"/>
      <c r="I49" s="376"/>
      <c r="J49" s="137"/>
      <c r="K49" s="137"/>
      <c r="L49" s="137"/>
      <c r="M49" s="138"/>
    </row>
    <row r="50" spans="1:13" x14ac:dyDescent="0.25">
      <c r="A50" s="119"/>
      <c r="B50" s="119"/>
    </row>
    <row r="51" spans="1:13" x14ac:dyDescent="0.25">
      <c r="A51" s="119"/>
      <c r="B51" s="119"/>
    </row>
    <row r="52" spans="1:13" x14ac:dyDescent="0.25">
      <c r="A52" s="119"/>
      <c r="B52" s="119"/>
    </row>
    <row r="53" spans="1:13" x14ac:dyDescent="0.25">
      <c r="A53" s="119"/>
      <c r="B53" s="119"/>
    </row>
    <row r="54" spans="1:13" x14ac:dyDescent="0.25">
      <c r="A54" s="119"/>
      <c r="B54" s="119"/>
    </row>
    <row r="55" spans="1:13" x14ac:dyDescent="0.25">
      <c r="A55" s="119"/>
      <c r="B55" s="119"/>
    </row>
    <row r="56" spans="1:13" x14ac:dyDescent="0.25">
      <c r="A56" s="119"/>
      <c r="B56" s="119"/>
    </row>
    <row r="57" spans="1:13" x14ac:dyDescent="0.25">
      <c r="A57" s="119"/>
      <c r="B57" s="119"/>
    </row>
    <row r="58" spans="1:13" x14ac:dyDescent="0.25">
      <c r="A58" s="119"/>
      <c r="B58" s="119"/>
    </row>
    <row r="59" spans="1:13" x14ac:dyDescent="0.25">
      <c r="A59" s="119"/>
      <c r="B59" s="119"/>
    </row>
    <row r="60" spans="1:13" x14ac:dyDescent="0.25">
      <c r="A60" s="119"/>
      <c r="B60" s="119"/>
    </row>
    <row r="61" spans="1:13" x14ac:dyDescent="0.25">
      <c r="A61" s="119"/>
      <c r="B61" s="119"/>
    </row>
    <row r="62" spans="1:13" x14ac:dyDescent="0.25">
      <c r="A62" s="119"/>
      <c r="B62" s="119"/>
    </row>
  </sheetData>
  <mergeCells count="13">
    <mergeCell ref="A1:M1"/>
    <mergeCell ref="O3:V3"/>
    <mergeCell ref="W3:AD3"/>
    <mergeCell ref="A4:B4"/>
    <mergeCell ref="O4:R4"/>
    <mergeCell ref="S4:V4"/>
    <mergeCell ref="W4:Z4"/>
    <mergeCell ref="AA4:AD4"/>
    <mergeCell ref="A44:B44"/>
    <mergeCell ref="A45:I45"/>
    <mergeCell ref="A47:I47"/>
    <mergeCell ref="A48:I48"/>
    <mergeCell ref="A49:I49"/>
  </mergeCells>
  <phoneticPr fontId="50" type="noConversion"/>
  <pageMargins left="0.7" right="0.7" top="0.75" bottom="0.75" header="0.3" footer="0.3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Y246"/>
  <sheetViews>
    <sheetView view="pageBreakPreview" topLeftCell="A114" zoomScale="60" zoomScaleNormal="85" workbookViewId="0">
      <selection activeCell="B12" sqref="B12"/>
    </sheetView>
  </sheetViews>
  <sheetFormatPr defaultColWidth="8.88671875" defaultRowHeight="13.2" x14ac:dyDescent="0.25"/>
  <cols>
    <col min="1" max="1" width="30" style="44" customWidth="1"/>
    <col min="2" max="2" width="29.6640625" style="44" customWidth="1"/>
    <col min="3" max="3" width="85.6640625" style="44" customWidth="1"/>
    <col min="4" max="4" width="8.33203125" style="44" customWidth="1"/>
    <col min="5" max="7" width="14" style="41" customWidth="1"/>
    <col min="8" max="8" width="38.21875" style="41" customWidth="1"/>
    <col min="9" max="11" width="8.88671875" style="41" hidden="1" customWidth="1"/>
    <col min="12" max="12" width="5.109375" style="41" hidden="1" customWidth="1"/>
    <col min="13" max="51" width="8.88671875" style="41"/>
    <col min="52" max="16384" width="8.88671875" style="44"/>
  </cols>
  <sheetData>
    <row r="1" spans="1:12" ht="25.8" x14ac:dyDescent="0.25">
      <c r="A1" s="336" t="s">
        <v>17</v>
      </c>
      <c r="B1" s="336"/>
      <c r="C1" s="336"/>
      <c r="D1" s="336"/>
      <c r="E1" s="336"/>
      <c r="F1" s="336"/>
      <c r="G1" s="336"/>
    </row>
    <row r="2" spans="1:12" s="39" customFormat="1" ht="14.4" x14ac:dyDescent="0.25">
      <c r="A2" s="4"/>
      <c r="B2" s="4"/>
      <c r="C2" s="4"/>
      <c r="D2" s="4"/>
      <c r="E2" s="4"/>
      <c r="F2" s="4"/>
      <c r="G2" s="4"/>
    </row>
    <row r="3" spans="1:12" s="39" customFormat="1" ht="14.4" x14ac:dyDescent="0.25">
      <c r="A3" s="6"/>
      <c r="B3" s="6"/>
      <c r="C3" s="6"/>
      <c r="D3" s="6"/>
      <c r="E3" s="6"/>
      <c r="F3" s="6"/>
      <c r="G3" s="6"/>
    </row>
    <row r="4" spans="1:12" ht="17.399999999999999" x14ac:dyDescent="0.25">
      <c r="A4" s="7" t="s">
        <v>29</v>
      </c>
      <c r="B4" s="378" t="s">
        <v>30</v>
      </c>
      <c r="C4" s="379"/>
      <c r="D4" s="7" t="s">
        <v>31</v>
      </c>
      <c r="E4" s="7" t="s">
        <v>32</v>
      </c>
      <c r="F4" s="7" t="s">
        <v>33</v>
      </c>
      <c r="G4" s="7" t="s">
        <v>34</v>
      </c>
      <c r="H4" s="8" t="s">
        <v>35</v>
      </c>
      <c r="I4" s="59" t="s">
        <v>27</v>
      </c>
      <c r="J4" s="59"/>
      <c r="K4" s="59" t="s">
        <v>28</v>
      </c>
      <c r="L4" s="59"/>
    </row>
    <row r="5" spans="1:12" ht="15.6" x14ac:dyDescent="0.25">
      <c r="A5" s="45" t="s">
        <v>885</v>
      </c>
      <c r="B5" s="45"/>
      <c r="C5" s="45"/>
      <c r="D5" s="45"/>
      <c r="E5" s="45"/>
      <c r="F5" s="45"/>
      <c r="G5" s="46"/>
      <c r="I5" s="59" t="s">
        <v>36</v>
      </c>
      <c r="J5" s="59" t="s">
        <v>37</v>
      </c>
      <c r="K5" s="59" t="s">
        <v>36</v>
      </c>
      <c r="L5" s="59" t="s">
        <v>37</v>
      </c>
    </row>
    <row r="6" spans="1:12" x14ac:dyDescent="0.25">
      <c r="A6" s="389" t="s">
        <v>886</v>
      </c>
      <c r="B6" s="47" t="s">
        <v>887</v>
      </c>
      <c r="C6" s="47" t="s">
        <v>888</v>
      </c>
      <c r="D6" s="47" t="s">
        <v>889</v>
      </c>
      <c r="E6" s="48">
        <v>273.60000000000002</v>
      </c>
      <c r="F6" s="49"/>
      <c r="G6" s="50">
        <f>E6*F6</f>
        <v>0</v>
      </c>
      <c r="H6" s="51"/>
      <c r="I6" s="60"/>
      <c r="J6" s="60"/>
      <c r="K6" s="59">
        <f t="shared" ref="K6:K24" si="0">G6*I6</f>
        <v>0</v>
      </c>
      <c r="L6" s="59">
        <f t="shared" ref="L6:L24" si="1">J6*G6</f>
        <v>0</v>
      </c>
    </row>
    <row r="7" spans="1:12" ht="15" customHeight="1" x14ac:dyDescent="0.25">
      <c r="A7" s="391"/>
      <c r="B7" s="47" t="s">
        <v>890</v>
      </c>
      <c r="C7" s="47" t="s">
        <v>891</v>
      </c>
      <c r="D7" s="47" t="s">
        <v>889</v>
      </c>
      <c r="E7" s="48">
        <v>331.55</v>
      </c>
      <c r="F7" s="49"/>
      <c r="G7" s="50">
        <f t="shared" ref="G7:G78" si="2">E7*F7</f>
        <v>0</v>
      </c>
      <c r="H7" s="52"/>
      <c r="I7" s="61"/>
      <c r="J7" s="61"/>
      <c r="K7" s="59">
        <f t="shared" si="0"/>
        <v>0</v>
      </c>
      <c r="L7" s="59">
        <f t="shared" si="1"/>
        <v>0</v>
      </c>
    </row>
    <row r="8" spans="1:12" ht="30.75" customHeight="1" x14ac:dyDescent="0.25">
      <c r="A8" s="391"/>
      <c r="B8" s="47" t="s">
        <v>892</v>
      </c>
      <c r="C8" s="47" t="s">
        <v>893</v>
      </c>
      <c r="D8" s="47" t="s">
        <v>889</v>
      </c>
      <c r="E8" s="48">
        <v>138.69999999999999</v>
      </c>
      <c r="F8" s="49"/>
      <c r="G8" s="50">
        <f t="shared" si="2"/>
        <v>0</v>
      </c>
      <c r="H8" s="53"/>
      <c r="I8" s="61"/>
      <c r="J8" s="61"/>
      <c r="K8" s="59">
        <f t="shared" si="0"/>
        <v>0</v>
      </c>
      <c r="L8" s="59">
        <f t="shared" si="1"/>
        <v>0</v>
      </c>
    </row>
    <row r="9" spans="1:12" ht="15" customHeight="1" x14ac:dyDescent="0.25">
      <c r="A9" s="391"/>
      <c r="B9" s="47" t="s">
        <v>894</v>
      </c>
      <c r="C9" s="47" t="s">
        <v>895</v>
      </c>
      <c r="D9" s="47" t="s">
        <v>896</v>
      </c>
      <c r="E9" s="48">
        <v>285</v>
      </c>
      <c r="F9" s="49"/>
      <c r="G9" s="50">
        <f t="shared" si="2"/>
        <v>0</v>
      </c>
      <c r="H9" s="13"/>
      <c r="I9" s="61"/>
      <c r="J9" s="61"/>
      <c r="K9" s="59">
        <f t="shared" si="0"/>
        <v>0</v>
      </c>
      <c r="L9" s="59">
        <f t="shared" si="1"/>
        <v>0</v>
      </c>
    </row>
    <row r="10" spans="1:12" ht="26.25" customHeight="1" x14ac:dyDescent="0.25">
      <c r="A10" s="391"/>
      <c r="B10" s="47" t="s">
        <v>897</v>
      </c>
      <c r="C10" s="47" t="s">
        <v>898</v>
      </c>
      <c r="D10" s="47" t="s">
        <v>889</v>
      </c>
      <c r="E10" s="48">
        <v>97.85</v>
      </c>
      <c r="F10" s="49"/>
      <c r="G10" s="50">
        <f t="shared" si="2"/>
        <v>0</v>
      </c>
      <c r="H10" s="53"/>
      <c r="I10" s="61"/>
      <c r="J10" s="61"/>
      <c r="K10" s="59">
        <f t="shared" si="0"/>
        <v>0</v>
      </c>
      <c r="L10" s="59">
        <f t="shared" si="1"/>
        <v>0</v>
      </c>
    </row>
    <row r="11" spans="1:12" ht="15" customHeight="1" x14ac:dyDescent="0.25">
      <c r="A11" s="390"/>
      <c r="B11" s="47" t="s">
        <v>899</v>
      </c>
      <c r="C11" s="47" t="s">
        <v>900</v>
      </c>
      <c r="D11" s="47" t="s">
        <v>889</v>
      </c>
      <c r="E11" s="48">
        <v>107.35</v>
      </c>
      <c r="F11" s="49"/>
      <c r="G11" s="50">
        <f t="shared" si="2"/>
        <v>0</v>
      </c>
      <c r="H11" s="13"/>
      <c r="I11" s="61"/>
      <c r="J11" s="61"/>
      <c r="K11" s="59">
        <f t="shared" si="0"/>
        <v>0</v>
      </c>
      <c r="L11" s="59">
        <f t="shared" si="1"/>
        <v>0</v>
      </c>
    </row>
    <row r="12" spans="1:12" x14ac:dyDescent="0.25">
      <c r="A12" s="389" t="s">
        <v>901</v>
      </c>
      <c r="B12" s="47" t="s">
        <v>902</v>
      </c>
      <c r="C12" s="47" t="s">
        <v>903</v>
      </c>
      <c r="D12" s="47" t="s">
        <v>896</v>
      </c>
      <c r="E12" s="48">
        <v>2850</v>
      </c>
      <c r="F12" s="49"/>
      <c r="G12" s="50">
        <f t="shared" si="2"/>
        <v>0</v>
      </c>
      <c r="H12" s="13"/>
      <c r="I12" s="61"/>
      <c r="J12" s="61"/>
      <c r="K12" s="59">
        <f t="shared" si="0"/>
        <v>0</v>
      </c>
      <c r="L12" s="59">
        <f t="shared" si="1"/>
        <v>0</v>
      </c>
    </row>
    <row r="13" spans="1:12" ht="15" customHeight="1" x14ac:dyDescent="0.25">
      <c r="A13" s="391"/>
      <c r="B13" s="54" t="s">
        <v>904</v>
      </c>
      <c r="C13" s="54" t="s">
        <v>905</v>
      </c>
      <c r="D13" s="54" t="s">
        <v>889</v>
      </c>
      <c r="E13" s="48">
        <v>1900</v>
      </c>
      <c r="F13" s="49"/>
      <c r="G13" s="50">
        <f t="shared" si="2"/>
        <v>0</v>
      </c>
      <c r="H13" s="13"/>
      <c r="I13" s="61"/>
      <c r="J13" s="61"/>
      <c r="K13" s="59">
        <f t="shared" si="0"/>
        <v>0</v>
      </c>
      <c r="L13" s="59">
        <f t="shared" si="1"/>
        <v>0</v>
      </c>
    </row>
    <row r="14" spans="1:12" ht="15" customHeight="1" x14ac:dyDescent="0.25">
      <c r="A14" s="391"/>
      <c r="B14" s="54" t="s">
        <v>906</v>
      </c>
      <c r="C14" s="54" t="s">
        <v>907</v>
      </c>
      <c r="D14" s="54" t="s">
        <v>889</v>
      </c>
      <c r="E14" s="48">
        <v>750</v>
      </c>
      <c r="F14" s="49"/>
      <c r="G14" s="50">
        <f t="shared" si="2"/>
        <v>0</v>
      </c>
      <c r="H14" s="13"/>
      <c r="I14" s="61"/>
      <c r="J14" s="61"/>
      <c r="K14" s="59">
        <f t="shared" si="0"/>
        <v>0</v>
      </c>
      <c r="L14" s="59">
        <f t="shared" si="1"/>
        <v>0</v>
      </c>
    </row>
    <row r="15" spans="1:12" ht="15" customHeight="1" x14ac:dyDescent="0.25">
      <c r="A15" s="391"/>
      <c r="B15" s="47" t="s">
        <v>908</v>
      </c>
      <c r="C15" s="47" t="s">
        <v>909</v>
      </c>
      <c r="D15" s="47" t="s">
        <v>889</v>
      </c>
      <c r="E15" s="48">
        <v>1095.3499999999999</v>
      </c>
      <c r="F15" s="49"/>
      <c r="G15" s="50">
        <f t="shared" si="2"/>
        <v>0</v>
      </c>
      <c r="H15" s="13"/>
      <c r="I15" s="61"/>
      <c r="J15" s="61"/>
      <c r="K15" s="59">
        <f t="shared" si="0"/>
        <v>0</v>
      </c>
      <c r="L15" s="59">
        <f t="shared" si="1"/>
        <v>0</v>
      </c>
    </row>
    <row r="16" spans="1:12" ht="15" customHeight="1" x14ac:dyDescent="0.25">
      <c r="A16" s="390"/>
      <c r="B16" s="47" t="s">
        <v>910</v>
      </c>
      <c r="C16" s="47" t="s">
        <v>911</v>
      </c>
      <c r="D16" s="47" t="s">
        <v>896</v>
      </c>
      <c r="E16" s="48">
        <v>950</v>
      </c>
      <c r="F16" s="49"/>
      <c r="G16" s="50">
        <f t="shared" si="2"/>
        <v>0</v>
      </c>
      <c r="H16" s="13"/>
      <c r="I16" s="61"/>
      <c r="J16" s="61"/>
      <c r="K16" s="59">
        <f t="shared" si="0"/>
        <v>0</v>
      </c>
      <c r="L16" s="59">
        <f t="shared" si="1"/>
        <v>0</v>
      </c>
    </row>
    <row r="17" spans="1:12" x14ac:dyDescent="0.25">
      <c r="A17" s="389" t="s">
        <v>912</v>
      </c>
      <c r="B17" s="47" t="s">
        <v>913</v>
      </c>
      <c r="C17" s="47" t="s">
        <v>914</v>
      </c>
      <c r="D17" s="54" t="s">
        <v>896</v>
      </c>
      <c r="E17" s="48">
        <v>2850</v>
      </c>
      <c r="F17" s="49"/>
      <c r="G17" s="55">
        <f t="shared" si="2"/>
        <v>0</v>
      </c>
      <c r="H17" s="13"/>
      <c r="I17" s="61"/>
      <c r="J17" s="61"/>
      <c r="K17" s="59">
        <f t="shared" si="0"/>
        <v>0</v>
      </c>
      <c r="L17" s="59">
        <f t="shared" si="1"/>
        <v>0</v>
      </c>
    </row>
    <row r="18" spans="1:12" ht="24" x14ac:dyDescent="0.25">
      <c r="A18" s="391"/>
      <c r="B18" s="47" t="s">
        <v>915</v>
      </c>
      <c r="C18" s="47" t="s">
        <v>916</v>
      </c>
      <c r="D18" s="54" t="s">
        <v>889</v>
      </c>
      <c r="E18" s="48">
        <v>1584.6</v>
      </c>
      <c r="F18" s="49"/>
      <c r="G18" s="55">
        <f t="shared" si="2"/>
        <v>0</v>
      </c>
      <c r="H18" s="13"/>
      <c r="I18" s="61"/>
      <c r="J18" s="61"/>
      <c r="K18" s="59">
        <f t="shared" si="0"/>
        <v>0</v>
      </c>
      <c r="L18" s="59">
        <f t="shared" si="1"/>
        <v>0</v>
      </c>
    </row>
    <row r="19" spans="1:12" ht="15" customHeight="1" x14ac:dyDescent="0.25">
      <c r="A19" s="391"/>
      <c r="B19" s="47" t="s">
        <v>917</v>
      </c>
      <c r="C19" s="47" t="s">
        <v>918</v>
      </c>
      <c r="D19" s="54" t="s">
        <v>919</v>
      </c>
      <c r="E19" s="48">
        <v>9500</v>
      </c>
      <c r="F19" s="49"/>
      <c r="G19" s="55">
        <f t="shared" si="2"/>
        <v>0</v>
      </c>
      <c r="H19" s="13"/>
      <c r="I19" s="61"/>
      <c r="J19" s="61"/>
      <c r="K19" s="59">
        <f t="shared" si="0"/>
        <v>0</v>
      </c>
      <c r="L19" s="59">
        <f t="shared" si="1"/>
        <v>0</v>
      </c>
    </row>
    <row r="20" spans="1:12" ht="15" customHeight="1" x14ac:dyDescent="0.25">
      <c r="A20" s="390"/>
      <c r="B20" s="47" t="s">
        <v>920</v>
      </c>
      <c r="C20" s="47" t="s">
        <v>921</v>
      </c>
      <c r="D20" s="54" t="s">
        <v>919</v>
      </c>
      <c r="E20" s="48">
        <v>1900</v>
      </c>
      <c r="F20" s="49"/>
      <c r="G20" s="55">
        <f t="shared" si="2"/>
        <v>0</v>
      </c>
      <c r="H20" s="13"/>
      <c r="I20" s="61"/>
      <c r="J20" s="61"/>
      <c r="K20" s="59">
        <f t="shared" si="0"/>
        <v>0</v>
      </c>
      <c r="L20" s="59">
        <f t="shared" si="1"/>
        <v>0</v>
      </c>
    </row>
    <row r="21" spans="1:12" ht="14.25" customHeight="1" x14ac:dyDescent="0.25">
      <c r="A21" s="389" t="s">
        <v>922</v>
      </c>
      <c r="B21" s="47" t="s">
        <v>923</v>
      </c>
      <c r="C21" s="47" t="s">
        <v>924</v>
      </c>
      <c r="D21" s="54" t="s">
        <v>919</v>
      </c>
      <c r="E21" s="48"/>
      <c r="F21" s="49"/>
      <c r="G21" s="55">
        <f t="shared" si="2"/>
        <v>0</v>
      </c>
      <c r="H21" s="13"/>
      <c r="I21" s="61"/>
      <c r="J21" s="61"/>
      <c r="K21" s="59">
        <f t="shared" si="0"/>
        <v>0</v>
      </c>
      <c r="L21" s="59">
        <f t="shared" si="1"/>
        <v>0</v>
      </c>
    </row>
    <row r="22" spans="1:12" ht="15" customHeight="1" x14ac:dyDescent="0.25">
      <c r="A22" s="390"/>
      <c r="B22" s="47" t="s">
        <v>925</v>
      </c>
      <c r="C22" s="47" t="s">
        <v>924</v>
      </c>
      <c r="D22" s="47" t="s">
        <v>919</v>
      </c>
      <c r="E22" s="48"/>
      <c r="F22" s="49"/>
      <c r="G22" s="55">
        <f t="shared" si="2"/>
        <v>0</v>
      </c>
      <c r="H22" s="13"/>
      <c r="I22" s="61"/>
      <c r="J22" s="61"/>
      <c r="K22" s="59">
        <f t="shared" si="0"/>
        <v>0</v>
      </c>
      <c r="L22" s="59">
        <f t="shared" si="1"/>
        <v>0</v>
      </c>
    </row>
    <row r="23" spans="1:12" x14ac:dyDescent="0.25">
      <c r="A23" s="384" t="s">
        <v>926</v>
      </c>
      <c r="B23" s="47" t="s">
        <v>927</v>
      </c>
      <c r="C23" s="47" t="s">
        <v>928</v>
      </c>
      <c r="D23" s="47" t="s">
        <v>919</v>
      </c>
      <c r="E23" s="48">
        <v>750</v>
      </c>
      <c r="F23" s="49"/>
      <c r="G23" s="55">
        <f t="shared" si="2"/>
        <v>0</v>
      </c>
      <c r="H23" s="382"/>
      <c r="I23" s="61"/>
      <c r="J23" s="61"/>
      <c r="K23" s="59">
        <f t="shared" si="0"/>
        <v>0</v>
      </c>
      <c r="L23" s="59">
        <f t="shared" si="1"/>
        <v>0</v>
      </c>
    </row>
    <row r="24" spans="1:12" ht="15" customHeight="1" x14ac:dyDescent="0.25">
      <c r="A24" s="386"/>
      <c r="B24" s="47" t="s">
        <v>929</v>
      </c>
      <c r="C24" s="47" t="s">
        <v>928</v>
      </c>
      <c r="D24" s="47" t="s">
        <v>919</v>
      </c>
      <c r="E24" s="48">
        <v>1900</v>
      </c>
      <c r="F24" s="49"/>
      <c r="G24" s="55">
        <f t="shared" si="2"/>
        <v>0</v>
      </c>
      <c r="H24" s="382"/>
      <c r="I24" s="61"/>
      <c r="J24" s="61"/>
      <c r="K24" s="59">
        <f t="shared" si="0"/>
        <v>0</v>
      </c>
      <c r="L24" s="59">
        <f t="shared" si="1"/>
        <v>0</v>
      </c>
    </row>
    <row r="25" spans="1:12" x14ac:dyDescent="0.25">
      <c r="A25" s="56" t="s">
        <v>930</v>
      </c>
      <c r="B25" s="47" t="s">
        <v>931</v>
      </c>
      <c r="C25" s="47" t="s">
        <v>932</v>
      </c>
      <c r="D25" s="47" t="s">
        <v>919</v>
      </c>
      <c r="E25" s="48">
        <v>2850</v>
      </c>
      <c r="F25" s="49"/>
      <c r="G25" s="55">
        <f t="shared" si="2"/>
        <v>0</v>
      </c>
      <c r="H25" s="57"/>
      <c r="I25" s="61"/>
      <c r="J25" s="61"/>
      <c r="K25" s="59"/>
      <c r="L25" s="59"/>
    </row>
    <row r="26" spans="1:12" x14ac:dyDescent="0.25">
      <c r="A26" s="385" t="s">
        <v>933</v>
      </c>
      <c r="B26" s="47" t="s">
        <v>934</v>
      </c>
      <c r="C26" s="47" t="s">
        <v>935</v>
      </c>
      <c r="D26" s="47" t="s">
        <v>919</v>
      </c>
      <c r="E26" s="48">
        <v>1880.05</v>
      </c>
      <c r="F26" s="49"/>
      <c r="G26" s="55">
        <f t="shared" si="2"/>
        <v>0</v>
      </c>
      <c r="H26" s="57"/>
      <c r="I26" s="61"/>
      <c r="J26" s="61"/>
      <c r="K26" s="59"/>
      <c r="L26" s="59"/>
    </row>
    <row r="27" spans="1:12" ht="15" customHeight="1" x14ac:dyDescent="0.25">
      <c r="A27" s="385"/>
      <c r="B27" s="47" t="s">
        <v>936</v>
      </c>
      <c r="C27" s="47" t="s">
        <v>937</v>
      </c>
      <c r="D27" s="47" t="s">
        <v>919</v>
      </c>
      <c r="E27" s="48">
        <v>950</v>
      </c>
      <c r="F27" s="49"/>
      <c r="G27" s="55">
        <f t="shared" si="2"/>
        <v>0</v>
      </c>
      <c r="H27" s="57"/>
      <c r="I27" s="61"/>
      <c r="J27" s="61"/>
      <c r="K27" s="59"/>
      <c r="L27" s="59"/>
    </row>
    <row r="28" spans="1:12" ht="24" x14ac:dyDescent="0.25">
      <c r="A28" s="385"/>
      <c r="B28" s="47" t="s">
        <v>938</v>
      </c>
      <c r="C28" s="47" t="s">
        <v>939</v>
      </c>
      <c r="D28" s="47" t="s">
        <v>919</v>
      </c>
      <c r="E28" s="48">
        <v>420.85</v>
      </c>
      <c r="F28" s="49"/>
      <c r="G28" s="55">
        <f t="shared" si="2"/>
        <v>0</v>
      </c>
      <c r="H28" s="57"/>
      <c r="I28" s="61"/>
      <c r="J28" s="61"/>
      <c r="K28" s="59"/>
      <c r="L28" s="59"/>
    </row>
    <row r="29" spans="1:12" ht="24" x14ac:dyDescent="0.25">
      <c r="A29" s="385"/>
      <c r="B29" s="47" t="s">
        <v>940</v>
      </c>
      <c r="C29" s="47" t="s">
        <v>941</v>
      </c>
      <c r="D29" s="47" t="s">
        <v>919</v>
      </c>
      <c r="E29" s="48">
        <v>291.64999999999998</v>
      </c>
      <c r="F29" s="49"/>
      <c r="G29" s="55">
        <f t="shared" si="2"/>
        <v>0</v>
      </c>
      <c r="H29" s="57"/>
      <c r="I29" s="61"/>
      <c r="J29" s="61"/>
      <c r="K29" s="59"/>
      <c r="L29" s="59"/>
    </row>
    <row r="30" spans="1:12" ht="24" x14ac:dyDescent="0.25">
      <c r="A30" s="385"/>
      <c r="B30" s="47" t="s">
        <v>942</v>
      </c>
      <c r="C30" s="47" t="s">
        <v>941</v>
      </c>
      <c r="D30" s="47" t="s">
        <v>919</v>
      </c>
      <c r="E30" s="48">
        <v>543.4</v>
      </c>
      <c r="F30" s="49"/>
      <c r="G30" s="55">
        <f t="shared" si="2"/>
        <v>0</v>
      </c>
      <c r="H30" s="57"/>
      <c r="I30" s="61"/>
      <c r="J30" s="61"/>
      <c r="K30" s="59"/>
      <c r="L30" s="59"/>
    </row>
    <row r="31" spans="1:12" ht="15" customHeight="1" x14ac:dyDescent="0.25">
      <c r="A31" s="385"/>
      <c r="B31" s="47" t="s">
        <v>943</v>
      </c>
      <c r="C31" s="47" t="s">
        <v>944</v>
      </c>
      <c r="D31" s="47" t="s">
        <v>919</v>
      </c>
      <c r="E31" s="48">
        <v>372.4</v>
      </c>
      <c r="F31" s="49"/>
      <c r="G31" s="55">
        <f t="shared" si="2"/>
        <v>0</v>
      </c>
      <c r="H31" s="57"/>
      <c r="I31" s="61"/>
      <c r="J31" s="61"/>
      <c r="K31" s="59"/>
      <c r="L31" s="59"/>
    </row>
    <row r="32" spans="1:12" ht="15" customHeight="1" x14ac:dyDescent="0.25">
      <c r="A32" s="385"/>
      <c r="B32" s="47" t="s">
        <v>945</v>
      </c>
      <c r="C32" s="47" t="s">
        <v>946</v>
      </c>
      <c r="D32" s="47" t="s">
        <v>947</v>
      </c>
      <c r="E32" s="48">
        <v>393.3</v>
      </c>
      <c r="F32" s="49"/>
      <c r="G32" s="55">
        <f t="shared" si="2"/>
        <v>0</v>
      </c>
      <c r="H32" s="57"/>
      <c r="I32" s="61"/>
      <c r="J32" s="61"/>
      <c r="K32" s="59"/>
      <c r="L32" s="59"/>
    </row>
    <row r="33" spans="1:12" ht="15" customHeight="1" x14ac:dyDescent="0.25">
      <c r="A33" s="385"/>
      <c r="B33" s="47" t="s">
        <v>948</v>
      </c>
      <c r="C33" s="47" t="s">
        <v>946</v>
      </c>
      <c r="D33" s="47" t="s">
        <v>947</v>
      </c>
      <c r="E33" s="48">
        <v>228</v>
      </c>
      <c r="F33" s="49"/>
      <c r="G33" s="55">
        <f t="shared" si="2"/>
        <v>0</v>
      </c>
      <c r="H33" s="57"/>
      <c r="I33" s="61"/>
      <c r="J33" s="61"/>
      <c r="K33" s="59"/>
      <c r="L33" s="59"/>
    </row>
    <row r="34" spans="1:12" ht="15" customHeight="1" x14ac:dyDescent="0.25">
      <c r="A34" s="385"/>
      <c r="B34" s="47" t="s">
        <v>949</v>
      </c>
      <c r="C34" s="47" t="s">
        <v>950</v>
      </c>
      <c r="D34" s="47" t="s">
        <v>947</v>
      </c>
      <c r="E34" s="48">
        <v>190</v>
      </c>
      <c r="F34" s="49"/>
      <c r="G34" s="55">
        <f t="shared" si="2"/>
        <v>0</v>
      </c>
      <c r="H34" s="57"/>
      <c r="I34" s="61"/>
      <c r="J34" s="61"/>
      <c r="K34" s="59"/>
      <c r="L34" s="59"/>
    </row>
    <row r="35" spans="1:12" ht="15" customHeight="1" x14ac:dyDescent="0.25">
      <c r="A35" s="385"/>
      <c r="B35" s="47" t="s">
        <v>951</v>
      </c>
      <c r="C35" s="47" t="s">
        <v>952</v>
      </c>
      <c r="D35" s="47" t="s">
        <v>953</v>
      </c>
      <c r="E35" s="48">
        <v>177.65</v>
      </c>
      <c r="F35" s="49"/>
      <c r="G35" s="55">
        <f t="shared" si="2"/>
        <v>0</v>
      </c>
      <c r="H35" s="57"/>
      <c r="I35" s="61"/>
      <c r="J35" s="61"/>
      <c r="K35" s="59"/>
      <c r="L35" s="59"/>
    </row>
    <row r="36" spans="1:12" ht="15" customHeight="1" x14ac:dyDescent="0.25">
      <c r="A36" s="385"/>
      <c r="B36" s="47" t="s">
        <v>951</v>
      </c>
      <c r="C36" s="47" t="s">
        <v>954</v>
      </c>
      <c r="D36" s="47" t="s">
        <v>953</v>
      </c>
      <c r="E36" s="48">
        <v>475</v>
      </c>
      <c r="F36" s="49"/>
      <c r="G36" s="55">
        <f t="shared" si="2"/>
        <v>0</v>
      </c>
      <c r="H36" s="57"/>
      <c r="I36" s="61"/>
      <c r="J36" s="61"/>
      <c r="K36" s="59"/>
      <c r="L36" s="59"/>
    </row>
    <row r="37" spans="1:12" ht="15" customHeight="1" x14ac:dyDescent="0.25">
      <c r="A37" s="385"/>
      <c r="B37" s="54" t="s">
        <v>955</v>
      </c>
      <c r="C37" s="54"/>
      <c r="D37" s="47" t="s">
        <v>956</v>
      </c>
      <c r="E37" s="48">
        <v>9500</v>
      </c>
      <c r="F37" s="49"/>
      <c r="G37" s="55">
        <f t="shared" si="2"/>
        <v>0</v>
      </c>
      <c r="H37" s="57"/>
      <c r="I37" s="61"/>
      <c r="J37" s="61"/>
      <c r="K37" s="59"/>
      <c r="L37" s="59"/>
    </row>
    <row r="38" spans="1:12" ht="15" customHeight="1" x14ac:dyDescent="0.25">
      <c r="A38" s="385"/>
      <c r="B38" s="54" t="s">
        <v>957</v>
      </c>
      <c r="C38" s="54" t="s">
        <v>958</v>
      </c>
      <c r="D38" s="47" t="s">
        <v>896</v>
      </c>
      <c r="E38" s="48">
        <v>950</v>
      </c>
      <c r="F38" s="49"/>
      <c r="G38" s="55">
        <f t="shared" si="2"/>
        <v>0</v>
      </c>
      <c r="H38" s="57"/>
      <c r="I38" s="61"/>
      <c r="J38" s="61"/>
      <c r="K38" s="59"/>
      <c r="L38" s="59"/>
    </row>
    <row r="39" spans="1:12" ht="15" customHeight="1" x14ac:dyDescent="0.25">
      <c r="A39" s="385"/>
      <c r="B39" s="54" t="s">
        <v>959</v>
      </c>
      <c r="C39" s="54" t="s">
        <v>960</v>
      </c>
      <c r="D39" s="58" t="s">
        <v>896</v>
      </c>
      <c r="E39" s="48">
        <v>1900</v>
      </c>
      <c r="F39" s="49"/>
      <c r="G39" s="55">
        <f t="shared" si="2"/>
        <v>0</v>
      </c>
      <c r="H39" s="57"/>
      <c r="I39" s="61"/>
      <c r="J39" s="61"/>
      <c r="K39" s="59"/>
      <c r="L39" s="59"/>
    </row>
    <row r="40" spans="1:12" ht="15" customHeight="1" x14ac:dyDescent="0.25">
      <c r="A40" s="386"/>
      <c r="B40" s="47" t="s">
        <v>961</v>
      </c>
      <c r="C40" s="47"/>
      <c r="D40" s="47"/>
      <c r="E40" s="48"/>
      <c r="F40" s="49"/>
      <c r="G40" s="55">
        <f t="shared" si="2"/>
        <v>0</v>
      </c>
      <c r="H40" s="57"/>
      <c r="I40" s="61"/>
      <c r="J40" s="61"/>
      <c r="K40" s="59"/>
      <c r="L40" s="59"/>
    </row>
    <row r="41" spans="1:12" x14ac:dyDescent="0.25">
      <c r="A41" s="384" t="s">
        <v>962</v>
      </c>
      <c r="B41" s="47" t="s">
        <v>963</v>
      </c>
      <c r="C41" s="47" t="s">
        <v>964</v>
      </c>
      <c r="D41" s="47" t="s">
        <v>778</v>
      </c>
      <c r="E41" s="48"/>
      <c r="F41" s="49"/>
      <c r="G41" s="55">
        <f t="shared" si="2"/>
        <v>0</v>
      </c>
      <c r="H41" s="57"/>
      <c r="I41" s="61"/>
      <c r="J41" s="61"/>
      <c r="K41" s="59"/>
      <c r="L41" s="59"/>
    </row>
    <row r="42" spans="1:12" ht="36" x14ac:dyDescent="0.25">
      <c r="A42" s="386"/>
      <c r="B42" s="47" t="s">
        <v>965</v>
      </c>
      <c r="C42" s="47" t="s">
        <v>966</v>
      </c>
      <c r="D42" s="47" t="s">
        <v>778</v>
      </c>
      <c r="E42" s="48"/>
      <c r="F42" s="49"/>
      <c r="G42" s="55">
        <f t="shared" si="2"/>
        <v>0</v>
      </c>
      <c r="H42" s="57"/>
      <c r="I42" s="61"/>
      <c r="J42" s="61"/>
      <c r="K42" s="59"/>
      <c r="L42" s="59"/>
    </row>
    <row r="43" spans="1:12" ht="21.75" customHeight="1" x14ac:dyDescent="0.25">
      <c r="A43" s="384" t="s">
        <v>967</v>
      </c>
      <c r="B43" s="47" t="s">
        <v>968</v>
      </c>
      <c r="C43" s="380" t="s">
        <v>969</v>
      </c>
      <c r="D43" s="47" t="s">
        <v>953</v>
      </c>
      <c r="E43" s="48"/>
      <c r="F43" s="49"/>
      <c r="G43" s="55">
        <f t="shared" si="2"/>
        <v>0</v>
      </c>
      <c r="H43" s="57"/>
      <c r="I43" s="61"/>
      <c r="J43" s="61"/>
      <c r="K43" s="59"/>
      <c r="L43" s="59"/>
    </row>
    <row r="44" spans="1:12" ht="22.5" customHeight="1" x14ac:dyDescent="0.25">
      <c r="A44" s="386"/>
      <c r="B44" s="47" t="s">
        <v>970</v>
      </c>
      <c r="C44" s="381"/>
      <c r="D44" s="47" t="s">
        <v>953</v>
      </c>
      <c r="E44" s="48"/>
      <c r="F44" s="49"/>
      <c r="G44" s="55">
        <f t="shared" si="2"/>
        <v>0</v>
      </c>
      <c r="H44" s="57"/>
      <c r="I44" s="61"/>
      <c r="J44" s="61"/>
      <c r="K44" s="59"/>
      <c r="L44" s="59"/>
    </row>
    <row r="45" spans="1:12" ht="24" x14ac:dyDescent="0.25">
      <c r="A45" s="384" t="s">
        <v>971</v>
      </c>
      <c r="B45" s="47" t="s">
        <v>972</v>
      </c>
      <c r="C45" s="380" t="s">
        <v>973</v>
      </c>
      <c r="D45" s="47" t="s">
        <v>919</v>
      </c>
      <c r="E45" s="48"/>
      <c r="F45" s="49"/>
      <c r="G45" s="55">
        <f t="shared" si="2"/>
        <v>0</v>
      </c>
      <c r="H45" s="57"/>
      <c r="I45" s="61"/>
      <c r="J45" s="61"/>
      <c r="K45" s="59"/>
      <c r="L45" s="59"/>
    </row>
    <row r="46" spans="1:12" ht="24" x14ac:dyDescent="0.25">
      <c r="A46" s="385"/>
      <c r="B46" s="47" t="s">
        <v>974</v>
      </c>
      <c r="C46" s="381"/>
      <c r="D46" s="47" t="s">
        <v>919</v>
      </c>
      <c r="E46" s="48"/>
      <c r="F46" s="49"/>
      <c r="G46" s="55">
        <f t="shared" si="2"/>
        <v>0</v>
      </c>
      <c r="H46" s="57"/>
      <c r="I46" s="61"/>
      <c r="J46" s="61"/>
      <c r="K46" s="59"/>
      <c r="L46" s="59"/>
    </row>
    <row r="47" spans="1:12" ht="36" x14ac:dyDescent="0.25">
      <c r="A47" s="385"/>
      <c r="B47" s="47" t="s">
        <v>975</v>
      </c>
      <c r="C47" s="47" t="s">
        <v>976</v>
      </c>
      <c r="D47" s="47" t="s">
        <v>919</v>
      </c>
      <c r="E47" s="48"/>
      <c r="F47" s="49"/>
      <c r="G47" s="55">
        <f t="shared" si="2"/>
        <v>0</v>
      </c>
      <c r="H47" s="57"/>
      <c r="I47" s="61"/>
      <c r="J47" s="61"/>
      <c r="K47" s="59"/>
      <c r="L47" s="59"/>
    </row>
    <row r="48" spans="1:12" ht="36" x14ac:dyDescent="0.25">
      <c r="A48" s="385"/>
      <c r="B48" s="47" t="s">
        <v>977</v>
      </c>
      <c r="C48" s="47" t="s">
        <v>976</v>
      </c>
      <c r="D48" s="47" t="s">
        <v>919</v>
      </c>
      <c r="E48" s="48"/>
      <c r="F48" s="49"/>
      <c r="G48" s="55">
        <f t="shared" si="2"/>
        <v>0</v>
      </c>
      <c r="H48" s="57"/>
      <c r="I48" s="61"/>
      <c r="J48" s="61"/>
      <c r="K48" s="59"/>
      <c r="L48" s="59"/>
    </row>
    <row r="49" spans="1:12" ht="22.5" customHeight="1" x14ac:dyDescent="0.25">
      <c r="A49" s="385"/>
      <c r="B49" s="47" t="s">
        <v>978</v>
      </c>
      <c r="C49" s="380" t="s">
        <v>979</v>
      </c>
      <c r="D49" s="47" t="s">
        <v>919</v>
      </c>
      <c r="E49" s="48"/>
      <c r="F49" s="49"/>
      <c r="G49" s="55">
        <f t="shared" si="2"/>
        <v>0</v>
      </c>
      <c r="H49" s="57"/>
      <c r="I49" s="61"/>
      <c r="J49" s="61"/>
      <c r="K49" s="59"/>
      <c r="L49" s="59"/>
    </row>
    <row r="50" spans="1:12" ht="24" x14ac:dyDescent="0.25">
      <c r="A50" s="385"/>
      <c r="B50" s="47" t="s">
        <v>980</v>
      </c>
      <c r="C50" s="381"/>
      <c r="D50" s="47" t="s">
        <v>919</v>
      </c>
      <c r="E50" s="48"/>
      <c r="F50" s="49"/>
      <c r="G50" s="55">
        <f t="shared" si="2"/>
        <v>0</v>
      </c>
      <c r="H50" s="57"/>
      <c r="I50" s="61"/>
      <c r="J50" s="61"/>
      <c r="K50" s="59"/>
      <c r="L50" s="59"/>
    </row>
    <row r="51" spans="1:12" ht="14.25" customHeight="1" x14ac:dyDescent="0.25">
      <c r="A51" s="385"/>
      <c r="B51" s="380" t="s">
        <v>981</v>
      </c>
      <c r="C51" s="380" t="s">
        <v>982</v>
      </c>
      <c r="D51" s="47" t="s">
        <v>983</v>
      </c>
      <c r="E51" s="48"/>
      <c r="F51" s="49"/>
      <c r="G51" s="55">
        <f t="shared" si="2"/>
        <v>0</v>
      </c>
      <c r="H51" s="57"/>
      <c r="I51" s="61"/>
      <c r="J51" s="61"/>
      <c r="K51" s="59"/>
      <c r="L51" s="59"/>
    </row>
    <row r="52" spans="1:12" ht="15" customHeight="1" x14ac:dyDescent="0.25">
      <c r="A52" s="385"/>
      <c r="B52" s="381"/>
      <c r="C52" s="383"/>
      <c r="D52" s="47" t="s">
        <v>984</v>
      </c>
      <c r="E52" s="48"/>
      <c r="F52" s="49"/>
      <c r="G52" s="55">
        <f t="shared" si="2"/>
        <v>0</v>
      </c>
      <c r="H52" s="57"/>
      <c r="I52" s="61"/>
      <c r="J52" s="61"/>
      <c r="K52" s="59"/>
      <c r="L52" s="59"/>
    </row>
    <row r="53" spans="1:12" ht="15" customHeight="1" x14ac:dyDescent="0.25">
      <c r="A53" s="385"/>
      <c r="B53" s="380" t="s">
        <v>985</v>
      </c>
      <c r="C53" s="383"/>
      <c r="D53" s="47" t="s">
        <v>986</v>
      </c>
      <c r="E53" s="48"/>
      <c r="F53" s="49"/>
      <c r="G53" s="55">
        <f t="shared" si="2"/>
        <v>0</v>
      </c>
      <c r="H53" s="57"/>
      <c r="I53" s="61"/>
      <c r="J53" s="61"/>
      <c r="K53" s="59"/>
      <c r="L53" s="59"/>
    </row>
    <row r="54" spans="1:12" ht="15" customHeight="1" x14ac:dyDescent="0.25">
      <c r="A54" s="385"/>
      <c r="B54" s="381"/>
      <c r="C54" s="381"/>
      <c r="D54" s="47" t="s">
        <v>987</v>
      </c>
      <c r="E54" s="48"/>
      <c r="F54" s="49"/>
      <c r="G54" s="55">
        <f t="shared" si="2"/>
        <v>0</v>
      </c>
      <c r="H54" s="57"/>
      <c r="I54" s="61"/>
      <c r="J54" s="61"/>
      <c r="K54" s="59"/>
      <c r="L54" s="59"/>
    </row>
    <row r="55" spans="1:12" ht="15" customHeight="1" x14ac:dyDescent="0.25">
      <c r="A55" s="385"/>
      <c r="B55" s="47" t="s">
        <v>988</v>
      </c>
      <c r="C55" s="380" t="s">
        <v>989</v>
      </c>
      <c r="D55" s="47" t="s">
        <v>953</v>
      </c>
      <c r="E55" s="48"/>
      <c r="F55" s="49"/>
      <c r="G55" s="55">
        <f t="shared" si="2"/>
        <v>0</v>
      </c>
      <c r="H55" s="57"/>
      <c r="I55" s="61"/>
      <c r="J55" s="61"/>
      <c r="K55" s="59"/>
      <c r="L55" s="59"/>
    </row>
    <row r="56" spans="1:12" ht="15" customHeight="1" x14ac:dyDescent="0.25">
      <c r="A56" s="385"/>
      <c r="B56" s="47" t="s">
        <v>990</v>
      </c>
      <c r="C56" s="381"/>
      <c r="D56" s="47" t="s">
        <v>953</v>
      </c>
      <c r="E56" s="48"/>
      <c r="F56" s="49"/>
      <c r="G56" s="55">
        <f t="shared" si="2"/>
        <v>0</v>
      </c>
      <c r="H56" s="57"/>
      <c r="I56" s="61"/>
      <c r="J56" s="61"/>
      <c r="K56" s="59"/>
      <c r="L56" s="59"/>
    </row>
    <row r="57" spans="1:12" ht="14.25" customHeight="1" x14ac:dyDescent="0.25">
      <c r="A57" s="385"/>
      <c r="B57" s="47" t="s">
        <v>991</v>
      </c>
      <c r="C57" s="380" t="s">
        <v>992</v>
      </c>
      <c r="D57" s="47" t="s">
        <v>953</v>
      </c>
      <c r="E57" s="48"/>
      <c r="F57" s="49"/>
      <c r="G57" s="55">
        <f t="shared" si="2"/>
        <v>0</v>
      </c>
      <c r="H57" s="57"/>
      <c r="I57" s="61"/>
      <c r="J57" s="61"/>
      <c r="K57" s="59"/>
      <c r="L57" s="59"/>
    </row>
    <row r="58" spans="1:12" ht="15" customHeight="1" x14ac:dyDescent="0.25">
      <c r="A58" s="385"/>
      <c r="B58" s="47" t="s">
        <v>993</v>
      </c>
      <c r="C58" s="381"/>
      <c r="D58" s="47" t="s">
        <v>953</v>
      </c>
      <c r="E58" s="48"/>
      <c r="F58" s="49"/>
      <c r="G58" s="55">
        <f t="shared" si="2"/>
        <v>0</v>
      </c>
      <c r="H58" s="57"/>
      <c r="I58" s="61"/>
      <c r="J58" s="61"/>
      <c r="K58" s="59"/>
      <c r="L58" s="59"/>
    </row>
    <row r="59" spans="1:12" ht="24" customHeight="1" x14ac:dyDescent="0.25">
      <c r="A59" s="385"/>
      <c r="B59" s="47" t="s">
        <v>994</v>
      </c>
      <c r="C59" s="380" t="s">
        <v>995</v>
      </c>
      <c r="D59" s="47" t="s">
        <v>919</v>
      </c>
      <c r="E59" s="48"/>
      <c r="F59" s="49"/>
      <c r="G59" s="55">
        <f t="shared" si="2"/>
        <v>0</v>
      </c>
      <c r="H59" s="57"/>
      <c r="I59" s="61"/>
      <c r="J59" s="61"/>
      <c r="K59" s="59"/>
      <c r="L59" s="59"/>
    </row>
    <row r="60" spans="1:12" ht="15" customHeight="1" x14ac:dyDescent="0.25">
      <c r="A60" s="385"/>
      <c r="B60" s="47" t="s">
        <v>996</v>
      </c>
      <c r="C60" s="381"/>
      <c r="D60" s="47" t="s">
        <v>919</v>
      </c>
      <c r="E60" s="48"/>
      <c r="F60" s="49"/>
      <c r="G60" s="55">
        <f t="shared" si="2"/>
        <v>0</v>
      </c>
      <c r="H60" s="57"/>
      <c r="I60" s="61"/>
      <c r="J60" s="61"/>
      <c r="K60" s="59"/>
      <c r="L60" s="59"/>
    </row>
    <row r="61" spans="1:12" ht="15" customHeight="1" x14ac:dyDescent="0.25">
      <c r="A61" s="385"/>
      <c r="B61" s="47" t="s">
        <v>997</v>
      </c>
      <c r="C61" s="47" t="s">
        <v>998</v>
      </c>
      <c r="D61" s="47" t="s">
        <v>919</v>
      </c>
      <c r="E61" s="48"/>
      <c r="F61" s="49"/>
      <c r="G61" s="55">
        <f t="shared" si="2"/>
        <v>0</v>
      </c>
      <c r="H61" s="57"/>
      <c r="I61" s="61"/>
      <c r="J61" s="61"/>
      <c r="K61" s="59"/>
      <c r="L61" s="59"/>
    </row>
    <row r="62" spans="1:12" ht="15" customHeight="1" x14ac:dyDescent="0.25">
      <c r="A62" s="386"/>
      <c r="B62" s="47" t="s">
        <v>999</v>
      </c>
      <c r="C62" s="47" t="s">
        <v>1000</v>
      </c>
      <c r="D62" s="47" t="s">
        <v>919</v>
      </c>
      <c r="E62" s="48"/>
      <c r="F62" s="49"/>
      <c r="G62" s="55">
        <f t="shared" si="2"/>
        <v>0</v>
      </c>
      <c r="H62" s="57"/>
      <c r="I62" s="61"/>
      <c r="J62" s="61"/>
      <c r="K62" s="59"/>
      <c r="L62" s="59"/>
    </row>
    <row r="63" spans="1:12" ht="14.25" customHeight="1" x14ac:dyDescent="0.25">
      <c r="A63" s="384" t="s">
        <v>1001</v>
      </c>
      <c r="B63" s="47" t="s">
        <v>1002</v>
      </c>
      <c r="C63" s="380" t="s">
        <v>1003</v>
      </c>
      <c r="D63" s="47" t="s">
        <v>953</v>
      </c>
      <c r="E63" s="48"/>
      <c r="F63" s="49"/>
      <c r="G63" s="55">
        <f t="shared" si="2"/>
        <v>0</v>
      </c>
      <c r="H63" s="57"/>
      <c r="I63" s="61"/>
      <c r="J63" s="61"/>
      <c r="K63" s="59"/>
      <c r="L63" s="59"/>
    </row>
    <row r="64" spans="1:12" ht="15" customHeight="1" x14ac:dyDescent="0.25">
      <c r="A64" s="385"/>
      <c r="B64" s="47" t="s">
        <v>1004</v>
      </c>
      <c r="C64" s="381"/>
      <c r="D64" s="47" t="s">
        <v>953</v>
      </c>
      <c r="E64" s="48"/>
      <c r="F64" s="49"/>
      <c r="G64" s="55">
        <f t="shared" si="2"/>
        <v>0</v>
      </c>
      <c r="H64" s="57"/>
      <c r="I64" s="61"/>
      <c r="J64" s="61"/>
      <c r="K64" s="59"/>
      <c r="L64" s="59"/>
    </row>
    <row r="65" spans="1:12" ht="14.25" customHeight="1" x14ac:dyDescent="0.25">
      <c r="A65" s="385"/>
      <c r="B65" s="47" t="s">
        <v>1005</v>
      </c>
      <c r="C65" s="380" t="s">
        <v>1006</v>
      </c>
      <c r="D65" s="47" t="s">
        <v>953</v>
      </c>
      <c r="E65" s="48"/>
      <c r="F65" s="49"/>
      <c r="G65" s="55">
        <f t="shared" si="2"/>
        <v>0</v>
      </c>
      <c r="H65" s="57"/>
      <c r="I65" s="61"/>
      <c r="J65" s="61"/>
      <c r="K65" s="59"/>
      <c r="L65" s="59"/>
    </row>
    <row r="66" spans="1:12" ht="15" customHeight="1" x14ac:dyDescent="0.25">
      <c r="A66" s="385"/>
      <c r="B66" s="47" t="s">
        <v>1007</v>
      </c>
      <c r="C66" s="381"/>
      <c r="D66" s="47" t="s">
        <v>953</v>
      </c>
      <c r="E66" s="48"/>
      <c r="F66" s="49"/>
      <c r="G66" s="55">
        <f t="shared" si="2"/>
        <v>0</v>
      </c>
      <c r="H66" s="57"/>
      <c r="I66" s="61"/>
      <c r="J66" s="61"/>
      <c r="K66" s="59"/>
      <c r="L66" s="59"/>
    </row>
    <row r="67" spans="1:12" ht="15" customHeight="1" x14ac:dyDescent="0.25">
      <c r="A67" s="385"/>
      <c r="B67" s="47" t="s">
        <v>1008</v>
      </c>
      <c r="C67" s="380" t="s">
        <v>1009</v>
      </c>
      <c r="D67" s="47" t="s">
        <v>953</v>
      </c>
      <c r="E67" s="48"/>
      <c r="F67" s="49"/>
      <c r="G67" s="55">
        <f t="shared" si="2"/>
        <v>0</v>
      </c>
      <c r="H67" s="57"/>
      <c r="I67" s="61"/>
      <c r="J67" s="61"/>
      <c r="K67" s="59"/>
      <c r="L67" s="59"/>
    </row>
    <row r="68" spans="1:12" ht="15" customHeight="1" x14ac:dyDescent="0.25">
      <c r="A68" s="385"/>
      <c r="B68" s="47" t="s">
        <v>1010</v>
      </c>
      <c r="C68" s="381"/>
      <c r="D68" s="47" t="s">
        <v>953</v>
      </c>
      <c r="E68" s="48"/>
      <c r="F68" s="49"/>
      <c r="G68" s="55">
        <f t="shared" si="2"/>
        <v>0</v>
      </c>
      <c r="H68" s="57"/>
      <c r="I68" s="61"/>
      <c r="J68" s="61"/>
      <c r="K68" s="59"/>
      <c r="L68" s="59"/>
    </row>
    <row r="69" spans="1:12" ht="15" customHeight="1" x14ac:dyDescent="0.25">
      <c r="A69" s="385"/>
      <c r="B69" s="47" t="s">
        <v>1011</v>
      </c>
      <c r="C69" s="47" t="s">
        <v>1012</v>
      </c>
      <c r="D69" s="47" t="s">
        <v>919</v>
      </c>
      <c r="E69" s="48"/>
      <c r="F69" s="49"/>
      <c r="G69" s="55">
        <f t="shared" si="2"/>
        <v>0</v>
      </c>
      <c r="H69" s="57"/>
      <c r="I69" s="61"/>
      <c r="J69" s="61"/>
      <c r="K69" s="59"/>
      <c r="L69" s="59"/>
    </row>
    <row r="70" spans="1:12" ht="15" customHeight="1" x14ac:dyDescent="0.25">
      <c r="A70" s="385"/>
      <c r="B70" s="47" t="s">
        <v>1013</v>
      </c>
      <c r="C70" s="47" t="s">
        <v>1012</v>
      </c>
      <c r="D70" s="47" t="s">
        <v>919</v>
      </c>
      <c r="E70" s="48"/>
      <c r="F70" s="49"/>
      <c r="G70" s="55">
        <f t="shared" si="2"/>
        <v>0</v>
      </c>
      <c r="H70" s="13"/>
      <c r="I70" s="61"/>
      <c r="J70" s="61"/>
      <c r="K70" s="59">
        <f t="shared" ref="K70:K78" si="3">G70*I70</f>
        <v>0</v>
      </c>
      <c r="L70" s="59">
        <f t="shared" ref="L70:L78" si="4">J70*G70</f>
        <v>0</v>
      </c>
    </row>
    <row r="71" spans="1:12" ht="14.25" customHeight="1" x14ac:dyDescent="0.25">
      <c r="A71" s="385"/>
      <c r="B71" s="47" t="s">
        <v>1014</v>
      </c>
      <c r="C71" s="380" t="s">
        <v>1015</v>
      </c>
      <c r="D71" s="47" t="s">
        <v>218</v>
      </c>
      <c r="E71" s="48"/>
      <c r="F71" s="49"/>
      <c r="G71" s="55">
        <f t="shared" si="2"/>
        <v>0</v>
      </c>
      <c r="H71" s="13"/>
      <c r="I71" s="61"/>
      <c r="J71" s="61"/>
      <c r="K71" s="59">
        <f t="shared" si="3"/>
        <v>0</v>
      </c>
      <c r="L71" s="59">
        <f t="shared" si="4"/>
        <v>0</v>
      </c>
    </row>
    <row r="72" spans="1:12" ht="15" customHeight="1" x14ac:dyDescent="0.25">
      <c r="A72" s="385"/>
      <c r="B72" s="47" t="s">
        <v>1016</v>
      </c>
      <c r="C72" s="381"/>
      <c r="D72" s="47" t="s">
        <v>218</v>
      </c>
      <c r="E72" s="48"/>
      <c r="F72" s="49"/>
      <c r="G72" s="55">
        <f t="shared" si="2"/>
        <v>0</v>
      </c>
      <c r="H72" s="13"/>
      <c r="I72" s="61"/>
      <c r="J72" s="61"/>
      <c r="K72" s="59">
        <f t="shared" si="3"/>
        <v>0</v>
      </c>
      <c r="L72" s="59">
        <f t="shared" si="4"/>
        <v>0</v>
      </c>
    </row>
    <row r="73" spans="1:12" s="40" customFormat="1" ht="15.6" x14ac:dyDescent="0.25">
      <c r="A73" s="62" t="s">
        <v>1017</v>
      </c>
      <c r="B73" s="62"/>
      <c r="C73" s="62"/>
      <c r="D73" s="62"/>
      <c r="E73" s="62"/>
      <c r="F73" s="62"/>
      <c r="G73" s="63"/>
      <c r="H73" s="19"/>
      <c r="I73" s="86"/>
      <c r="J73" s="86"/>
      <c r="K73" s="59">
        <f t="shared" si="3"/>
        <v>0</v>
      </c>
      <c r="L73" s="59">
        <f t="shared" si="4"/>
        <v>0</v>
      </c>
    </row>
    <row r="74" spans="1:12" s="40" customFormat="1" ht="36" x14ac:dyDescent="0.25">
      <c r="A74" s="64" t="s">
        <v>1018</v>
      </c>
      <c r="B74" s="65" t="s">
        <v>1019</v>
      </c>
      <c r="C74" s="65" t="s">
        <v>1020</v>
      </c>
      <c r="D74" s="66" t="s">
        <v>809</v>
      </c>
      <c r="E74" s="48"/>
      <c r="F74" s="49"/>
      <c r="G74" s="55">
        <f t="shared" si="2"/>
        <v>0</v>
      </c>
      <c r="H74" s="19"/>
      <c r="I74" s="86"/>
      <c r="J74" s="86"/>
      <c r="K74" s="59">
        <f t="shared" si="3"/>
        <v>0</v>
      </c>
      <c r="L74" s="59">
        <f t="shared" si="4"/>
        <v>0</v>
      </c>
    </row>
    <row r="75" spans="1:12" s="40" customFormat="1" ht="24" x14ac:dyDescent="0.25">
      <c r="A75" s="387" t="s">
        <v>1021</v>
      </c>
      <c r="B75" s="65" t="s">
        <v>1022</v>
      </c>
      <c r="C75" s="67" t="s">
        <v>1023</v>
      </c>
      <c r="D75" s="66" t="s">
        <v>218</v>
      </c>
      <c r="E75" s="48">
        <v>2850</v>
      </c>
      <c r="F75" s="49"/>
      <c r="G75" s="55">
        <f t="shared" si="2"/>
        <v>0</v>
      </c>
      <c r="H75" s="19"/>
      <c r="I75" s="86"/>
      <c r="J75" s="86"/>
      <c r="K75" s="59">
        <f t="shared" si="3"/>
        <v>0</v>
      </c>
      <c r="L75" s="59">
        <f t="shared" si="4"/>
        <v>0</v>
      </c>
    </row>
    <row r="76" spans="1:12" s="41" customFormat="1" ht="24" x14ac:dyDescent="0.25">
      <c r="A76" s="387"/>
      <c r="B76" s="65" t="s">
        <v>1024</v>
      </c>
      <c r="C76" s="67" t="s">
        <v>1025</v>
      </c>
      <c r="D76" s="66" t="s">
        <v>218</v>
      </c>
      <c r="E76" s="48">
        <v>4750</v>
      </c>
      <c r="F76" s="49"/>
      <c r="G76" s="55">
        <f t="shared" si="2"/>
        <v>0</v>
      </c>
      <c r="H76" s="13"/>
      <c r="I76" s="61"/>
      <c r="J76" s="61"/>
      <c r="K76" s="59">
        <f t="shared" si="3"/>
        <v>0</v>
      </c>
      <c r="L76" s="59">
        <f t="shared" si="4"/>
        <v>0</v>
      </c>
    </row>
    <row r="77" spans="1:12" s="41" customFormat="1" ht="24" x14ac:dyDescent="0.25">
      <c r="A77" s="387"/>
      <c r="B77" s="65" t="s">
        <v>1026</v>
      </c>
      <c r="C77" s="67" t="s">
        <v>1027</v>
      </c>
      <c r="D77" s="66" t="s">
        <v>218</v>
      </c>
      <c r="E77" s="48">
        <v>2850</v>
      </c>
      <c r="F77" s="49"/>
      <c r="G77" s="55">
        <f t="shared" si="2"/>
        <v>0</v>
      </c>
      <c r="H77" s="13"/>
      <c r="I77" s="61"/>
      <c r="J77" s="61"/>
      <c r="K77" s="59">
        <f t="shared" si="3"/>
        <v>0</v>
      </c>
      <c r="L77" s="59">
        <f t="shared" si="4"/>
        <v>0</v>
      </c>
    </row>
    <row r="78" spans="1:12" s="41" customFormat="1" ht="36" x14ac:dyDescent="0.25">
      <c r="A78" s="388"/>
      <c r="B78" s="68" t="s">
        <v>1028</v>
      </c>
      <c r="C78" s="69" t="s">
        <v>1029</v>
      </c>
      <c r="D78" s="70" t="s">
        <v>218</v>
      </c>
      <c r="E78" s="48">
        <v>2850</v>
      </c>
      <c r="F78" s="71"/>
      <c r="G78" s="72">
        <f t="shared" si="2"/>
        <v>0</v>
      </c>
      <c r="H78" s="13"/>
      <c r="I78" s="61"/>
      <c r="J78" s="61"/>
      <c r="K78" s="59">
        <f t="shared" si="3"/>
        <v>0</v>
      </c>
      <c r="L78" s="59">
        <f t="shared" si="4"/>
        <v>0</v>
      </c>
    </row>
    <row r="79" spans="1:12" s="42" customFormat="1" ht="17.399999999999999" x14ac:dyDescent="0.25">
      <c r="A79" s="21" t="s">
        <v>34</v>
      </c>
      <c r="B79" s="22"/>
      <c r="C79" s="22"/>
      <c r="D79" s="22"/>
      <c r="E79" s="23"/>
      <c r="F79" s="23"/>
      <c r="G79" s="24">
        <f>SUM(G74:G78,G6:G72)</f>
        <v>0</v>
      </c>
      <c r="J79" s="87"/>
      <c r="K79" s="88">
        <f>SUM(K6:K78)</f>
        <v>0</v>
      </c>
      <c r="L79" s="88">
        <f>SUM(L6:L78)</f>
        <v>0</v>
      </c>
    </row>
    <row r="80" spans="1:12" s="43" customFormat="1" ht="16.5" customHeight="1" x14ac:dyDescent="0.25">
      <c r="A80" s="73" t="s">
        <v>1030</v>
      </c>
      <c r="B80" s="74"/>
      <c r="C80" s="75"/>
      <c r="D80" s="76"/>
      <c r="E80" s="76"/>
      <c r="F80" s="77"/>
      <c r="G80" s="78"/>
      <c r="H80" s="79"/>
    </row>
    <row r="81" spans="1:8" s="43" customFormat="1" ht="16.5" customHeight="1" x14ac:dyDescent="0.25">
      <c r="A81" s="73"/>
      <c r="B81" s="74"/>
      <c r="C81" s="75"/>
      <c r="D81" s="76"/>
      <c r="E81" s="76"/>
      <c r="F81" s="77"/>
      <c r="G81" s="78"/>
      <c r="H81" s="79"/>
    </row>
    <row r="82" spans="1:8" s="43" customFormat="1" ht="16.5" customHeight="1" x14ac:dyDescent="0.25">
      <c r="A82" s="73"/>
      <c r="B82" s="74"/>
      <c r="C82" s="75"/>
      <c r="D82" s="76"/>
      <c r="E82" s="76"/>
      <c r="F82" s="77"/>
      <c r="G82" s="78"/>
      <c r="H82" s="79"/>
    </row>
    <row r="83" spans="1:8" s="43" customFormat="1" ht="16.5" customHeight="1" x14ac:dyDescent="0.25">
      <c r="A83" s="73"/>
      <c r="B83" s="74"/>
      <c r="C83" s="75"/>
      <c r="D83" s="76"/>
      <c r="E83" s="76"/>
      <c r="F83" s="77"/>
      <c r="G83" s="78"/>
      <c r="H83" s="79"/>
    </row>
    <row r="84" spans="1:8" s="43" customFormat="1" ht="16.5" customHeight="1" x14ac:dyDescent="0.25">
      <c r="A84" s="74"/>
      <c r="B84" s="74"/>
      <c r="C84" s="75"/>
      <c r="D84" s="76"/>
      <c r="E84" s="76"/>
      <c r="F84" s="77"/>
      <c r="G84" s="78"/>
      <c r="H84" s="79"/>
    </row>
    <row r="85" spans="1:8" s="43" customFormat="1" ht="16.5" customHeight="1" x14ac:dyDescent="0.25">
      <c r="A85" s="74"/>
      <c r="B85" s="74"/>
      <c r="C85" s="75"/>
      <c r="D85" s="76"/>
      <c r="E85" s="76"/>
      <c r="F85" s="77"/>
      <c r="G85" s="78"/>
      <c r="H85" s="79"/>
    </row>
    <row r="86" spans="1:8" s="43" customFormat="1" ht="16.5" customHeight="1" x14ac:dyDescent="0.25">
      <c r="A86" s="74"/>
      <c r="B86" s="74"/>
      <c r="C86" s="75"/>
      <c r="D86" s="76"/>
      <c r="E86" s="76"/>
      <c r="F86" s="77"/>
      <c r="G86" s="78"/>
      <c r="H86" s="79"/>
    </row>
    <row r="87" spans="1:8" s="43" customFormat="1" ht="16.5" customHeight="1" x14ac:dyDescent="0.25">
      <c r="A87" s="74"/>
      <c r="B87" s="74"/>
      <c r="C87" s="75"/>
      <c r="D87" s="76"/>
      <c r="E87" s="76"/>
      <c r="F87" s="77"/>
      <c r="G87" s="78"/>
      <c r="H87" s="79"/>
    </row>
    <row r="88" spans="1:8" s="43" customFormat="1" ht="16.5" customHeight="1" x14ac:dyDescent="0.25">
      <c r="A88" s="74"/>
      <c r="B88" s="74"/>
      <c r="C88" s="75"/>
      <c r="D88" s="76"/>
      <c r="E88" s="76"/>
      <c r="F88" s="77"/>
      <c r="G88" s="78"/>
      <c r="H88" s="79"/>
    </row>
    <row r="89" spans="1:8" s="43" customFormat="1" ht="16.5" customHeight="1" x14ac:dyDescent="0.25">
      <c r="A89" s="80"/>
      <c r="B89" s="80"/>
      <c r="C89" s="80"/>
      <c r="D89" s="80"/>
      <c r="E89" s="80"/>
      <c r="F89" s="80"/>
      <c r="G89" s="78"/>
      <c r="H89" s="79"/>
    </row>
    <row r="90" spans="1:8" s="43" customFormat="1" ht="16.5" customHeight="1" x14ac:dyDescent="0.25">
      <c r="A90" s="81" t="s">
        <v>1031</v>
      </c>
      <c r="B90" s="79"/>
      <c r="C90" s="79"/>
      <c r="D90" s="79"/>
      <c r="E90" s="79"/>
      <c r="F90" s="79"/>
      <c r="G90" s="78"/>
      <c r="H90" s="79"/>
    </row>
    <row r="91" spans="1:8" s="43" customFormat="1" ht="16.5" customHeight="1" x14ac:dyDescent="0.25">
      <c r="A91" s="79"/>
      <c r="B91" s="79"/>
      <c r="C91" s="79"/>
      <c r="D91" s="79"/>
      <c r="E91" s="79"/>
      <c r="F91" s="79"/>
      <c r="G91" s="78"/>
      <c r="H91" s="79"/>
    </row>
    <row r="92" spans="1:8" s="43" customFormat="1" ht="16.5" customHeight="1" x14ac:dyDescent="0.25">
      <c r="A92" s="79"/>
      <c r="B92" s="79"/>
      <c r="C92" s="79"/>
      <c r="D92" s="79"/>
      <c r="E92" s="79"/>
      <c r="F92" s="79"/>
      <c r="G92" s="78"/>
      <c r="H92" s="79"/>
    </row>
    <row r="93" spans="1:8" s="43" customFormat="1" ht="16.5" customHeight="1" x14ac:dyDescent="0.25">
      <c r="A93" s="79"/>
      <c r="B93" s="79"/>
      <c r="C93" s="79"/>
      <c r="D93" s="79"/>
      <c r="E93" s="79"/>
      <c r="F93" s="79"/>
      <c r="G93" s="78"/>
      <c r="H93" s="79"/>
    </row>
    <row r="94" spans="1:8" s="43" customFormat="1" ht="16.5" customHeight="1" x14ac:dyDescent="0.25">
      <c r="A94" s="79"/>
      <c r="B94" s="79"/>
      <c r="C94" s="79"/>
      <c r="D94" s="79"/>
      <c r="E94" s="79"/>
      <c r="F94" s="79"/>
      <c r="G94" s="78"/>
      <c r="H94" s="79"/>
    </row>
    <row r="95" spans="1:8" s="43" customFormat="1" ht="16.5" customHeight="1" x14ac:dyDescent="0.25">
      <c r="A95" s="79"/>
      <c r="B95" s="79"/>
      <c r="C95" s="79"/>
      <c r="D95" s="79"/>
      <c r="E95" s="79"/>
      <c r="F95" s="79"/>
      <c r="G95" s="78"/>
      <c r="H95" s="79"/>
    </row>
    <row r="96" spans="1:8" s="43" customFormat="1" ht="16.5" customHeight="1" x14ac:dyDescent="0.25">
      <c r="A96" s="79"/>
      <c r="B96" s="79"/>
      <c r="C96" s="79"/>
      <c r="D96" s="79"/>
      <c r="E96" s="79"/>
      <c r="F96" s="79"/>
      <c r="G96" s="78"/>
      <c r="H96" s="79"/>
    </row>
    <row r="97" spans="1:8" s="43" customFormat="1" ht="16.5" customHeight="1" x14ac:dyDescent="0.25">
      <c r="A97" s="79"/>
      <c r="B97" s="79"/>
      <c r="C97" s="79"/>
      <c r="D97" s="79"/>
      <c r="E97" s="79"/>
      <c r="F97" s="79"/>
      <c r="G97" s="78"/>
      <c r="H97" s="79"/>
    </row>
    <row r="98" spans="1:8" s="43" customFormat="1" ht="16.5" customHeight="1" x14ac:dyDescent="0.25">
      <c r="A98" s="79"/>
      <c r="B98" s="79"/>
      <c r="C98" s="79"/>
      <c r="D98" s="79"/>
      <c r="E98" s="79"/>
      <c r="F98" s="79"/>
      <c r="G98" s="78"/>
      <c r="H98" s="79"/>
    </row>
    <row r="99" spans="1:8" s="43" customFormat="1" ht="16.5" customHeight="1" x14ac:dyDescent="0.25">
      <c r="A99" s="79"/>
      <c r="B99" s="79"/>
      <c r="C99" s="79"/>
      <c r="D99" s="79"/>
      <c r="E99" s="79"/>
      <c r="F99" s="79"/>
      <c r="G99" s="78"/>
      <c r="H99" s="79"/>
    </row>
    <row r="100" spans="1:8" s="43" customFormat="1" ht="16.5" customHeight="1" x14ac:dyDescent="0.25">
      <c r="A100" s="79"/>
      <c r="B100" s="79"/>
      <c r="C100" s="79"/>
      <c r="D100" s="79"/>
      <c r="E100" s="79"/>
      <c r="F100" s="79"/>
      <c r="G100" s="78"/>
      <c r="H100" s="79"/>
    </row>
    <row r="101" spans="1:8" s="43" customFormat="1" ht="16.5" customHeight="1" x14ac:dyDescent="0.25">
      <c r="A101" s="82" t="s">
        <v>1032</v>
      </c>
      <c r="B101" s="79"/>
      <c r="C101" s="83" t="s">
        <v>1033</v>
      </c>
      <c r="D101" s="79"/>
      <c r="E101" s="79"/>
      <c r="F101" s="79"/>
      <c r="G101" s="78"/>
      <c r="H101" s="79"/>
    </row>
    <row r="102" spans="1:8" s="43" customFormat="1" ht="16.5" customHeight="1" x14ac:dyDescent="0.25">
      <c r="A102" s="79"/>
      <c r="B102" s="79"/>
      <c r="C102" s="79"/>
      <c r="D102" s="79"/>
      <c r="E102" s="79"/>
      <c r="F102" s="79"/>
      <c r="G102" s="78"/>
      <c r="H102" s="79"/>
    </row>
    <row r="103" spans="1:8" s="43" customFormat="1" ht="16.5" customHeight="1" x14ac:dyDescent="0.25">
      <c r="A103" s="81" t="s">
        <v>1034</v>
      </c>
      <c r="B103" s="79"/>
      <c r="C103" s="79"/>
      <c r="D103" s="79"/>
      <c r="E103" s="79"/>
      <c r="F103" s="79"/>
      <c r="G103" s="78"/>
      <c r="H103" s="79"/>
    </row>
    <row r="104" spans="1:8" s="43" customFormat="1" ht="16.5" customHeight="1" x14ac:dyDescent="0.25">
      <c r="A104" s="79"/>
      <c r="B104" s="79"/>
      <c r="C104" s="79"/>
      <c r="D104" s="79"/>
      <c r="E104" s="79"/>
      <c r="F104" s="79"/>
      <c r="G104" s="78"/>
      <c r="H104" s="79"/>
    </row>
    <row r="105" spans="1:8" s="43" customFormat="1" ht="16.5" customHeight="1" x14ac:dyDescent="0.25">
      <c r="A105" s="79"/>
      <c r="B105" s="79"/>
      <c r="C105" s="79"/>
      <c r="D105" s="79"/>
      <c r="E105" s="79"/>
      <c r="F105" s="79"/>
      <c r="G105" s="78"/>
      <c r="H105" s="79"/>
    </row>
    <row r="106" spans="1:8" s="43" customFormat="1" ht="16.5" customHeight="1" x14ac:dyDescent="0.25">
      <c r="A106" s="79"/>
      <c r="B106" s="79"/>
      <c r="C106" s="79"/>
      <c r="D106" s="79"/>
      <c r="E106" s="79"/>
      <c r="F106" s="79"/>
      <c r="G106" s="78"/>
      <c r="H106" s="79"/>
    </row>
    <row r="107" spans="1:8" s="43" customFormat="1" ht="16.5" customHeight="1" x14ac:dyDescent="0.25">
      <c r="A107" s="79"/>
      <c r="B107" s="79"/>
      <c r="C107" s="79"/>
      <c r="D107" s="79"/>
      <c r="E107" s="79"/>
      <c r="F107" s="79"/>
      <c r="G107" s="78"/>
      <c r="H107" s="79"/>
    </row>
    <row r="108" spans="1:8" s="43" customFormat="1" ht="16.5" customHeight="1" x14ac:dyDescent="0.25">
      <c r="A108" s="79"/>
      <c r="B108" s="79"/>
      <c r="C108" s="79"/>
      <c r="D108" s="79"/>
      <c r="E108" s="79"/>
      <c r="F108" s="79"/>
      <c r="G108" s="78"/>
      <c r="H108" s="79"/>
    </row>
    <row r="109" spans="1:8" s="43" customFormat="1" ht="16.5" customHeight="1" x14ac:dyDescent="0.25">
      <c r="A109" s="79"/>
      <c r="B109" s="79"/>
      <c r="C109" s="79"/>
      <c r="D109" s="79"/>
      <c r="E109" s="79"/>
      <c r="F109" s="79"/>
      <c r="G109" s="78"/>
      <c r="H109" s="79"/>
    </row>
    <row r="110" spans="1:8" s="43" customFormat="1" ht="16.5" customHeight="1" x14ac:dyDescent="0.25">
      <c r="A110" s="79"/>
      <c r="B110" s="79"/>
      <c r="C110" s="79"/>
      <c r="D110" s="79"/>
      <c r="E110" s="79"/>
      <c r="F110" s="79"/>
      <c r="G110" s="78"/>
      <c r="H110" s="79"/>
    </row>
    <row r="111" spans="1:8" s="43" customFormat="1" ht="16.5" customHeight="1" x14ac:dyDescent="0.25">
      <c r="A111" s="79"/>
      <c r="B111" s="79"/>
      <c r="C111" s="79"/>
      <c r="D111" s="79"/>
      <c r="E111" s="79"/>
      <c r="F111" s="79"/>
      <c r="G111" s="78"/>
      <c r="H111" s="79"/>
    </row>
    <row r="112" spans="1:8" s="43" customFormat="1" ht="16.5" customHeight="1" x14ac:dyDescent="0.25">
      <c r="A112" s="79"/>
      <c r="B112" s="79"/>
      <c r="C112" s="79"/>
      <c r="D112" s="79"/>
      <c r="E112" s="79"/>
      <c r="F112" s="79"/>
      <c r="G112" s="78"/>
      <c r="H112" s="79"/>
    </row>
    <row r="113" spans="1:8" s="43" customFormat="1" ht="16.5" customHeight="1" x14ac:dyDescent="0.25">
      <c r="A113" s="79"/>
      <c r="B113" s="79"/>
      <c r="C113" s="79"/>
      <c r="D113" s="79"/>
      <c r="E113" s="79"/>
      <c r="F113" s="79"/>
      <c r="G113" s="78"/>
      <c r="H113" s="79"/>
    </row>
    <row r="114" spans="1:8" s="43" customFormat="1" ht="16.5" customHeight="1" x14ac:dyDescent="0.25">
      <c r="A114" s="84" t="s">
        <v>1035</v>
      </c>
      <c r="B114" s="84"/>
      <c r="C114" s="79" t="s">
        <v>1033</v>
      </c>
      <c r="D114" s="79"/>
      <c r="E114" s="79"/>
      <c r="F114" s="79"/>
      <c r="G114" s="78"/>
      <c r="H114" s="79"/>
    </row>
    <row r="115" spans="1:8" s="43" customFormat="1" ht="16.5" customHeight="1" x14ac:dyDescent="0.25">
      <c r="A115" s="79"/>
      <c r="B115" s="79"/>
      <c r="C115" s="79"/>
      <c r="D115" s="79"/>
      <c r="E115" s="79"/>
      <c r="F115" s="79"/>
      <c r="G115" s="78"/>
      <c r="H115" s="79"/>
    </row>
    <row r="116" spans="1:8" s="43" customFormat="1" ht="16.5" customHeight="1" x14ac:dyDescent="0.25">
      <c r="A116" s="85" t="s">
        <v>1036</v>
      </c>
      <c r="B116" s="79"/>
      <c r="C116" s="79"/>
      <c r="D116" s="79"/>
      <c r="E116" s="79"/>
      <c r="F116" s="79"/>
      <c r="G116" s="78"/>
      <c r="H116" s="79"/>
    </row>
    <row r="117" spans="1:8" s="43" customFormat="1" ht="16.5" customHeight="1" x14ac:dyDescent="0.25">
      <c r="A117" s="79"/>
      <c r="B117" s="79"/>
      <c r="C117" s="79"/>
      <c r="D117" s="79"/>
      <c r="E117" s="79"/>
      <c r="F117" s="79"/>
      <c r="G117" s="78"/>
      <c r="H117" s="79"/>
    </row>
    <row r="118" spans="1:8" s="43" customFormat="1" ht="16.5" customHeight="1" x14ac:dyDescent="0.25">
      <c r="A118" s="79"/>
      <c r="B118" s="79"/>
      <c r="C118" s="79"/>
      <c r="D118" s="79"/>
      <c r="E118" s="79"/>
      <c r="F118" s="79"/>
      <c r="G118" s="78"/>
      <c r="H118" s="79"/>
    </row>
    <row r="119" spans="1:8" s="43" customFormat="1" ht="16.5" customHeight="1" x14ac:dyDescent="0.25">
      <c r="A119" s="79"/>
      <c r="B119" s="79"/>
      <c r="C119" s="79"/>
      <c r="D119" s="79"/>
      <c r="E119" s="79"/>
      <c r="F119" s="79"/>
      <c r="G119" s="78"/>
      <c r="H119" s="79"/>
    </row>
    <row r="120" spans="1:8" s="43" customFormat="1" ht="16.5" customHeight="1" x14ac:dyDescent="0.25">
      <c r="A120" s="79"/>
      <c r="B120" s="79"/>
      <c r="C120" s="79"/>
      <c r="D120" s="79"/>
      <c r="E120" s="79"/>
      <c r="F120" s="79"/>
      <c r="G120" s="78"/>
      <c r="H120" s="79"/>
    </row>
    <row r="121" spans="1:8" s="43" customFormat="1" ht="16.5" customHeight="1" x14ac:dyDescent="0.25">
      <c r="A121" s="79"/>
      <c r="B121" s="79"/>
      <c r="C121" s="79"/>
      <c r="D121" s="79"/>
      <c r="E121" s="79"/>
      <c r="F121" s="79"/>
      <c r="G121" s="78"/>
      <c r="H121" s="79"/>
    </row>
    <row r="122" spans="1:8" s="43" customFormat="1" ht="16.5" customHeight="1" x14ac:dyDescent="0.25">
      <c r="A122" s="79"/>
      <c r="B122" s="79"/>
      <c r="C122" s="79"/>
      <c r="D122" s="79"/>
      <c r="E122" s="79"/>
      <c r="F122" s="79"/>
      <c r="G122" s="78"/>
      <c r="H122" s="79"/>
    </row>
    <row r="123" spans="1:8" s="43" customFormat="1" ht="16.5" customHeight="1" x14ac:dyDescent="0.25">
      <c r="A123" s="79"/>
      <c r="B123" s="79"/>
      <c r="C123" s="79"/>
      <c r="D123" s="79"/>
      <c r="E123" s="79"/>
      <c r="F123" s="79"/>
      <c r="G123" s="78"/>
      <c r="H123" s="79"/>
    </row>
    <row r="124" spans="1:8" s="43" customFormat="1" ht="16.5" customHeight="1" x14ac:dyDescent="0.25">
      <c r="A124" s="79"/>
      <c r="B124" s="79"/>
      <c r="C124" s="79"/>
      <c r="D124" s="79"/>
      <c r="E124" s="79"/>
      <c r="F124" s="79"/>
      <c r="G124" s="78"/>
      <c r="H124" s="79"/>
    </row>
    <row r="125" spans="1:8" s="43" customFormat="1" ht="16.5" customHeight="1" x14ac:dyDescent="0.25">
      <c r="A125" s="79"/>
      <c r="B125" s="79"/>
      <c r="C125" s="79"/>
      <c r="D125" s="79"/>
      <c r="E125" s="79"/>
      <c r="F125" s="79"/>
      <c r="G125" s="78"/>
      <c r="H125" s="79"/>
    </row>
    <row r="126" spans="1:8" s="43" customFormat="1" ht="16.5" customHeight="1" x14ac:dyDescent="0.25">
      <c r="A126" s="79"/>
      <c r="B126" s="79"/>
      <c r="C126" s="79"/>
      <c r="D126" s="79"/>
      <c r="E126" s="79"/>
      <c r="F126" s="79"/>
      <c r="G126" s="78"/>
      <c r="H126" s="79"/>
    </row>
    <row r="127" spans="1:8" s="43" customFormat="1" ht="16.5" customHeight="1" x14ac:dyDescent="0.25">
      <c r="A127" s="79"/>
      <c r="B127" s="79"/>
      <c r="C127" s="79"/>
      <c r="D127" s="79"/>
      <c r="E127" s="79"/>
      <c r="F127" s="79"/>
      <c r="G127" s="78"/>
      <c r="H127" s="79"/>
    </row>
    <row r="128" spans="1:8" s="43" customFormat="1" ht="16.5" customHeight="1" x14ac:dyDescent="0.25">
      <c r="A128" s="79"/>
      <c r="B128" s="79"/>
      <c r="C128" s="79"/>
      <c r="D128" s="79"/>
      <c r="E128" s="79"/>
      <c r="F128" s="79"/>
      <c r="G128" s="78"/>
      <c r="H128" s="79"/>
    </row>
    <row r="129" spans="1:8" s="43" customFormat="1" ht="16.5" customHeight="1" x14ac:dyDescent="0.25">
      <c r="A129" s="79"/>
      <c r="B129" s="79"/>
      <c r="C129" s="79"/>
      <c r="D129" s="79"/>
      <c r="E129" s="79"/>
      <c r="F129" s="79"/>
      <c r="G129" s="78"/>
      <c r="H129" s="79"/>
    </row>
    <row r="130" spans="1:8" s="43" customFormat="1" ht="16.5" customHeight="1" x14ac:dyDescent="0.25">
      <c r="A130" s="79"/>
      <c r="B130" s="79"/>
      <c r="C130" s="79"/>
      <c r="D130" s="79"/>
      <c r="E130" s="79"/>
      <c r="F130" s="79"/>
      <c r="G130" s="78"/>
      <c r="H130" s="79"/>
    </row>
    <row r="131" spans="1:8" s="43" customFormat="1" ht="16.5" customHeight="1" x14ac:dyDescent="0.25">
      <c r="A131" s="84" t="s">
        <v>1037</v>
      </c>
      <c r="B131" s="84"/>
      <c r="C131" s="79" t="s">
        <v>1038</v>
      </c>
      <c r="D131" s="79"/>
      <c r="E131" s="79"/>
      <c r="F131" s="79"/>
      <c r="G131" s="78"/>
      <c r="H131" s="79"/>
    </row>
    <row r="132" spans="1:8" s="41" customFormat="1" x14ac:dyDescent="0.25"/>
    <row r="133" spans="1:8" s="41" customFormat="1" x14ac:dyDescent="0.25"/>
    <row r="134" spans="1:8" s="41" customFormat="1" x14ac:dyDescent="0.25"/>
    <row r="135" spans="1:8" s="41" customFormat="1" x14ac:dyDescent="0.25"/>
    <row r="136" spans="1:8" s="41" customFormat="1" x14ac:dyDescent="0.25"/>
    <row r="137" spans="1:8" s="41" customFormat="1" x14ac:dyDescent="0.25"/>
    <row r="138" spans="1:8" s="41" customFormat="1" x14ac:dyDescent="0.25"/>
    <row r="139" spans="1:8" s="41" customFormat="1" x14ac:dyDescent="0.25"/>
    <row r="140" spans="1:8" s="41" customFormat="1" x14ac:dyDescent="0.25"/>
    <row r="141" spans="1:8" s="41" customFormat="1" x14ac:dyDescent="0.25"/>
    <row r="142" spans="1:8" s="41" customFormat="1" x14ac:dyDescent="0.25"/>
    <row r="143" spans="1:8" s="41" customFormat="1" x14ac:dyDescent="0.25"/>
    <row r="144" spans="1:8" s="41" customFormat="1" x14ac:dyDescent="0.25"/>
    <row r="145" s="41" customFormat="1" x14ac:dyDescent="0.25"/>
    <row r="146" s="41" customFormat="1" x14ac:dyDescent="0.25"/>
    <row r="147" s="41" customFormat="1" x14ac:dyDescent="0.25"/>
    <row r="148" s="41" customFormat="1" x14ac:dyDescent="0.25"/>
    <row r="149" s="41" customFormat="1" x14ac:dyDescent="0.25"/>
    <row r="150" s="41" customFormat="1" x14ac:dyDescent="0.25"/>
    <row r="151" s="41" customFormat="1" x14ac:dyDescent="0.25"/>
    <row r="152" s="41" customFormat="1" x14ac:dyDescent="0.25"/>
    <row r="153" s="41" customFormat="1" x14ac:dyDescent="0.25"/>
    <row r="154" s="41" customFormat="1" x14ac:dyDescent="0.25"/>
    <row r="155" s="41" customFormat="1" x14ac:dyDescent="0.25"/>
    <row r="156" s="41" customFormat="1" x14ac:dyDescent="0.25"/>
    <row r="157" s="41" customFormat="1" x14ac:dyDescent="0.25"/>
    <row r="158" s="41" customFormat="1" x14ac:dyDescent="0.25"/>
    <row r="159" s="41" customFormat="1" x14ac:dyDescent="0.25"/>
    <row r="160" s="41" customFormat="1" x14ac:dyDescent="0.25"/>
    <row r="161" s="41" customFormat="1" x14ac:dyDescent="0.25"/>
    <row r="162" s="41" customFormat="1" x14ac:dyDescent="0.25"/>
    <row r="163" s="41" customFormat="1" x14ac:dyDescent="0.25"/>
    <row r="164" s="41" customFormat="1" x14ac:dyDescent="0.25"/>
    <row r="165" s="41" customFormat="1" x14ac:dyDescent="0.25"/>
    <row r="166" s="41" customFormat="1" x14ac:dyDescent="0.25"/>
    <row r="167" s="41" customFormat="1" x14ac:dyDescent="0.25"/>
    <row r="168" s="41" customFormat="1" x14ac:dyDescent="0.25"/>
    <row r="169" s="41" customFormat="1" x14ac:dyDescent="0.25"/>
    <row r="170" s="41" customFormat="1" x14ac:dyDescent="0.25"/>
    <row r="171" s="41" customFormat="1" x14ac:dyDescent="0.25"/>
    <row r="172" s="41" customFormat="1" x14ac:dyDescent="0.25"/>
    <row r="173" s="41" customFormat="1" x14ac:dyDescent="0.25"/>
    <row r="174" s="41" customFormat="1" x14ac:dyDescent="0.25"/>
    <row r="175" s="41" customFormat="1" x14ac:dyDescent="0.25"/>
    <row r="176" s="41" customFormat="1" x14ac:dyDescent="0.25"/>
    <row r="177" s="41" customFormat="1" x14ac:dyDescent="0.25"/>
    <row r="178" s="41" customFormat="1" x14ac:dyDescent="0.25"/>
    <row r="179" s="41" customFormat="1" x14ac:dyDescent="0.25"/>
    <row r="180" s="41" customFormat="1" x14ac:dyDescent="0.25"/>
    <row r="181" s="41" customFormat="1" x14ac:dyDescent="0.25"/>
    <row r="182" s="41" customFormat="1" x14ac:dyDescent="0.25"/>
    <row r="183" s="41" customFormat="1" x14ac:dyDescent="0.25"/>
    <row r="184" s="41" customFormat="1" x14ac:dyDescent="0.25"/>
    <row r="185" s="41" customFormat="1" x14ac:dyDescent="0.25"/>
    <row r="186" s="41" customFormat="1" x14ac:dyDescent="0.25"/>
    <row r="187" s="41" customFormat="1" x14ac:dyDescent="0.25"/>
    <row r="188" s="41" customFormat="1" x14ac:dyDescent="0.25"/>
    <row r="189" s="41" customFormat="1" x14ac:dyDescent="0.25"/>
    <row r="190" s="41" customFormat="1" x14ac:dyDescent="0.25"/>
    <row r="191" s="41" customFormat="1" x14ac:dyDescent="0.25"/>
    <row r="192" s="41" customFormat="1" x14ac:dyDescent="0.25"/>
    <row r="193" s="41" customFormat="1" x14ac:dyDescent="0.25"/>
    <row r="194" s="41" customFormat="1" x14ac:dyDescent="0.25"/>
    <row r="195" s="41" customFormat="1" x14ac:dyDescent="0.25"/>
    <row r="196" s="41" customFormat="1" x14ac:dyDescent="0.25"/>
    <row r="197" s="41" customFormat="1" x14ac:dyDescent="0.25"/>
    <row r="198" s="41" customFormat="1" x14ac:dyDescent="0.25"/>
    <row r="199" s="41" customFormat="1" x14ac:dyDescent="0.25"/>
    <row r="200" s="41" customFormat="1" x14ac:dyDescent="0.25"/>
    <row r="201" s="41" customFormat="1" x14ac:dyDescent="0.25"/>
    <row r="202" s="41" customFormat="1" x14ac:dyDescent="0.25"/>
    <row r="203" s="41" customFormat="1" x14ac:dyDescent="0.25"/>
    <row r="204" s="41" customFormat="1" x14ac:dyDescent="0.25"/>
    <row r="205" s="41" customFormat="1" x14ac:dyDescent="0.25"/>
    <row r="206" s="41" customFormat="1" x14ac:dyDescent="0.25"/>
    <row r="207" s="41" customFormat="1" x14ac:dyDescent="0.25"/>
    <row r="208" s="41" customFormat="1" x14ac:dyDescent="0.25"/>
    <row r="209" s="41" customFormat="1" x14ac:dyDescent="0.25"/>
    <row r="210" s="41" customFormat="1" x14ac:dyDescent="0.25"/>
    <row r="211" s="41" customFormat="1" x14ac:dyDescent="0.25"/>
    <row r="212" s="41" customFormat="1" x14ac:dyDescent="0.25"/>
    <row r="213" s="41" customFormat="1" x14ac:dyDescent="0.25"/>
    <row r="214" s="41" customFormat="1" x14ac:dyDescent="0.25"/>
    <row r="215" s="41" customFormat="1" x14ac:dyDescent="0.25"/>
    <row r="216" s="41" customFormat="1" x14ac:dyDescent="0.25"/>
    <row r="217" s="41" customFormat="1" x14ac:dyDescent="0.25"/>
    <row r="218" s="41" customFormat="1" x14ac:dyDescent="0.25"/>
    <row r="219" s="41" customFormat="1" x14ac:dyDescent="0.25"/>
    <row r="220" s="41" customFormat="1" x14ac:dyDescent="0.25"/>
    <row r="221" s="41" customFormat="1" x14ac:dyDescent="0.25"/>
    <row r="222" s="41" customFormat="1" x14ac:dyDescent="0.25"/>
    <row r="223" s="41" customFormat="1" x14ac:dyDescent="0.25"/>
    <row r="224" s="41" customFormat="1" x14ac:dyDescent="0.25"/>
    <row r="225" s="41" customFormat="1" x14ac:dyDescent="0.25"/>
    <row r="226" s="41" customFormat="1" x14ac:dyDescent="0.25"/>
    <row r="227" s="41" customFormat="1" x14ac:dyDescent="0.25"/>
    <row r="228" s="41" customFormat="1" x14ac:dyDescent="0.25"/>
    <row r="229" s="41" customFormat="1" x14ac:dyDescent="0.25"/>
    <row r="230" s="41" customFormat="1" x14ac:dyDescent="0.25"/>
    <row r="231" s="41" customFormat="1" x14ac:dyDescent="0.25"/>
    <row r="232" s="41" customFormat="1" x14ac:dyDescent="0.25"/>
    <row r="233" s="41" customFormat="1" x14ac:dyDescent="0.25"/>
    <row r="234" s="41" customFormat="1" x14ac:dyDescent="0.25"/>
    <row r="235" s="41" customFormat="1" x14ac:dyDescent="0.25"/>
    <row r="236" s="41" customFormat="1" x14ac:dyDescent="0.25"/>
    <row r="237" s="41" customFormat="1" x14ac:dyDescent="0.25"/>
    <row r="238" s="41" customFormat="1" x14ac:dyDescent="0.25"/>
    <row r="239" s="41" customFormat="1" x14ac:dyDescent="0.25"/>
    <row r="240" s="41" customFormat="1" x14ac:dyDescent="0.25"/>
    <row r="241" spans="1:4" s="41" customFormat="1" x14ac:dyDescent="0.25"/>
    <row r="242" spans="1:4" s="41" customFormat="1" x14ac:dyDescent="0.25"/>
    <row r="243" spans="1:4" s="41" customFormat="1" x14ac:dyDescent="0.25"/>
    <row r="244" spans="1:4" x14ac:dyDescent="0.25">
      <c r="A244" s="41"/>
      <c r="B244" s="41"/>
      <c r="C244" s="41"/>
      <c r="D244" s="41"/>
    </row>
    <row r="245" spans="1:4" x14ac:dyDescent="0.25">
      <c r="A245" s="41"/>
      <c r="B245" s="41"/>
      <c r="C245" s="41"/>
      <c r="D245" s="41"/>
    </row>
    <row r="246" spans="1:4" x14ac:dyDescent="0.25">
      <c r="A246" s="41"/>
      <c r="B246" s="41"/>
      <c r="C246" s="41"/>
      <c r="D246" s="41"/>
    </row>
  </sheetData>
  <mergeCells count="27">
    <mergeCell ref="A1:G1"/>
    <mergeCell ref="B4:C4"/>
    <mergeCell ref="A6:A11"/>
    <mergeCell ref="A12:A16"/>
    <mergeCell ref="A17:A20"/>
    <mergeCell ref="A21:A22"/>
    <mergeCell ref="A23:A24"/>
    <mergeCell ref="A26:A40"/>
    <mergeCell ref="A41:A42"/>
    <mergeCell ref="A43:A44"/>
    <mergeCell ref="A45:A62"/>
    <mergeCell ref="A63:A72"/>
    <mergeCell ref="A75:A78"/>
    <mergeCell ref="B51:B52"/>
    <mergeCell ref="B53:B54"/>
    <mergeCell ref="C71:C72"/>
    <mergeCell ref="H23:H24"/>
    <mergeCell ref="C57:C58"/>
    <mergeCell ref="C59:C60"/>
    <mergeCell ref="C63:C64"/>
    <mergeCell ref="C65:C66"/>
    <mergeCell ref="C67:C68"/>
    <mergeCell ref="C43:C44"/>
    <mergeCell ref="C45:C46"/>
    <mergeCell ref="C49:C50"/>
    <mergeCell ref="C51:C54"/>
    <mergeCell ref="C55:C56"/>
  </mergeCells>
  <phoneticPr fontId="50" type="noConversion"/>
  <pageMargins left="0.7" right="0.7" top="0.75" bottom="0.75" header="0.3" footer="0.3"/>
  <pageSetup paperSize="9" scale="3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70"/>
  <sheetViews>
    <sheetView view="pageBreakPreview" topLeftCell="A46" zoomScale="60" zoomScaleNormal="80" workbookViewId="0">
      <selection activeCell="A34" sqref="A34"/>
    </sheetView>
  </sheetViews>
  <sheetFormatPr defaultColWidth="9.109375" defaultRowHeight="14.4" x14ac:dyDescent="0.25"/>
  <cols>
    <col min="1" max="1" width="30" style="1" customWidth="1"/>
    <col min="2" max="2" width="23.33203125" style="1" customWidth="1"/>
    <col min="3" max="3" width="30.6640625" style="1" customWidth="1"/>
    <col min="4" max="4" width="8.33203125" style="1" customWidth="1"/>
    <col min="5" max="7" width="14" style="2" customWidth="1"/>
    <col min="8" max="8" width="47.21875" style="2" customWidth="1"/>
    <col min="9" max="16384" width="9.109375" style="3"/>
  </cols>
  <sheetData>
    <row r="1" spans="1:8" ht="25.8" x14ac:dyDescent="0.25">
      <c r="A1" s="336" t="s">
        <v>18</v>
      </c>
      <c r="B1" s="336"/>
      <c r="C1" s="336"/>
      <c r="D1" s="336"/>
      <c r="E1" s="336"/>
      <c r="F1" s="336"/>
      <c r="G1" s="336"/>
    </row>
    <row r="2" spans="1:8" x14ac:dyDescent="0.25">
      <c r="A2" s="4"/>
      <c r="B2" s="4"/>
      <c r="C2" s="4"/>
      <c r="D2" s="4"/>
      <c r="E2" s="4"/>
      <c r="F2" s="4"/>
      <c r="G2" s="4"/>
      <c r="H2" s="5"/>
    </row>
    <row r="3" spans="1:8" x14ac:dyDescent="0.25">
      <c r="A3" s="6"/>
      <c r="B3" s="6"/>
      <c r="C3" s="6"/>
      <c r="D3" s="6"/>
      <c r="E3" s="6"/>
      <c r="F3" s="6"/>
      <c r="G3" s="6"/>
      <c r="H3" s="5"/>
    </row>
    <row r="4" spans="1:8" ht="17.399999999999999" x14ac:dyDescent="0.25">
      <c r="A4" s="7" t="s">
        <v>29</v>
      </c>
      <c r="B4" s="378" t="s">
        <v>30</v>
      </c>
      <c r="C4" s="379"/>
      <c r="D4" s="7" t="s">
        <v>31</v>
      </c>
      <c r="E4" s="7" t="s">
        <v>32</v>
      </c>
      <c r="F4" s="7" t="s">
        <v>33</v>
      </c>
      <c r="G4" s="7" t="s">
        <v>34</v>
      </c>
      <c r="H4" s="8" t="s">
        <v>35</v>
      </c>
    </row>
    <row r="5" spans="1:8" x14ac:dyDescent="0.25">
      <c r="A5" s="9"/>
      <c r="B5" s="9"/>
      <c r="C5" s="9"/>
      <c r="D5" s="9"/>
      <c r="E5" s="10"/>
      <c r="F5" s="11"/>
      <c r="G5" s="12">
        <f>E5*F5</f>
        <v>0</v>
      </c>
      <c r="H5" s="13"/>
    </row>
    <row r="6" spans="1:8" x14ac:dyDescent="0.25">
      <c r="A6" s="9"/>
      <c r="B6" s="9"/>
      <c r="C6" s="9"/>
      <c r="D6" s="9"/>
      <c r="E6" s="10"/>
      <c r="F6" s="11"/>
      <c r="G6" s="12">
        <f>E6*F6</f>
        <v>0</v>
      </c>
      <c r="H6" s="13"/>
    </row>
    <row r="7" spans="1:8" x14ac:dyDescent="0.25">
      <c r="A7" s="9"/>
      <c r="B7" s="9"/>
      <c r="C7" s="9"/>
      <c r="D7" s="9"/>
      <c r="E7" s="10"/>
      <c r="F7" s="11"/>
      <c r="G7" s="12">
        <f t="shared" ref="G7:G80" si="0">E7*F7</f>
        <v>0</v>
      </c>
      <c r="H7" s="13"/>
    </row>
    <row r="8" spans="1:8" x14ac:dyDescent="0.25">
      <c r="A8" s="9"/>
      <c r="B8" s="9"/>
      <c r="C8" s="9"/>
      <c r="D8" s="9"/>
      <c r="E8" s="10"/>
      <c r="F8" s="11"/>
      <c r="G8" s="12">
        <f t="shared" si="0"/>
        <v>0</v>
      </c>
      <c r="H8" s="13"/>
    </row>
    <row r="9" spans="1:8" x14ac:dyDescent="0.25">
      <c r="A9" s="9"/>
      <c r="B9" s="9"/>
      <c r="C9" s="9"/>
      <c r="D9" s="9"/>
      <c r="E9" s="10"/>
      <c r="F9" s="11"/>
      <c r="G9" s="12">
        <f t="shared" si="0"/>
        <v>0</v>
      </c>
      <c r="H9" s="13"/>
    </row>
    <row r="10" spans="1:8" x14ac:dyDescent="0.25">
      <c r="A10" s="9"/>
      <c r="B10" s="9"/>
      <c r="C10" s="9"/>
      <c r="D10" s="9"/>
      <c r="E10" s="10"/>
      <c r="F10" s="11"/>
      <c r="G10" s="12">
        <f t="shared" si="0"/>
        <v>0</v>
      </c>
      <c r="H10" s="13"/>
    </row>
    <row r="11" spans="1:8" x14ac:dyDescent="0.25">
      <c r="A11" s="9"/>
      <c r="B11" s="9"/>
      <c r="C11" s="9"/>
      <c r="D11" s="9"/>
      <c r="E11" s="10"/>
      <c r="F11" s="11"/>
      <c r="G11" s="12">
        <f t="shared" si="0"/>
        <v>0</v>
      </c>
      <c r="H11" s="13"/>
    </row>
    <row r="12" spans="1:8" x14ac:dyDescent="0.25">
      <c r="A12" s="9"/>
      <c r="B12" s="9"/>
      <c r="C12" s="9"/>
      <c r="D12" s="9"/>
      <c r="E12" s="10"/>
      <c r="F12" s="11"/>
      <c r="G12" s="12">
        <f t="shared" si="0"/>
        <v>0</v>
      </c>
      <c r="H12" s="13"/>
    </row>
    <row r="13" spans="1:8" x14ac:dyDescent="0.25">
      <c r="A13" s="9"/>
      <c r="B13" s="9"/>
      <c r="C13" s="9"/>
      <c r="D13" s="9"/>
      <c r="E13" s="10"/>
      <c r="F13" s="11"/>
      <c r="G13" s="12">
        <f t="shared" si="0"/>
        <v>0</v>
      </c>
      <c r="H13" s="13"/>
    </row>
    <row r="14" spans="1:8" x14ac:dyDescent="0.25">
      <c r="A14" s="9"/>
      <c r="B14" s="9"/>
      <c r="C14" s="9"/>
      <c r="D14" s="9"/>
      <c r="E14" s="10"/>
      <c r="F14" s="11"/>
      <c r="G14" s="12">
        <f t="shared" si="0"/>
        <v>0</v>
      </c>
      <c r="H14" s="13"/>
    </row>
    <row r="15" spans="1:8" x14ac:dyDescent="0.25">
      <c r="A15" s="9"/>
      <c r="B15" s="9"/>
      <c r="C15" s="9"/>
      <c r="D15" s="9"/>
      <c r="E15" s="10"/>
      <c r="F15" s="11"/>
      <c r="G15" s="12">
        <f t="shared" si="0"/>
        <v>0</v>
      </c>
      <c r="H15" s="13"/>
    </row>
    <row r="16" spans="1:8" x14ac:dyDescent="0.25">
      <c r="A16" s="9"/>
      <c r="B16" s="9"/>
      <c r="C16" s="9"/>
      <c r="D16" s="9"/>
      <c r="E16" s="10"/>
      <c r="F16" s="11"/>
      <c r="G16" s="12">
        <f t="shared" si="0"/>
        <v>0</v>
      </c>
      <c r="H16" s="13"/>
    </row>
    <row r="17" spans="1:8" x14ac:dyDescent="0.25">
      <c r="A17" s="9"/>
      <c r="B17" s="9"/>
      <c r="C17" s="9"/>
      <c r="D17" s="9"/>
      <c r="E17" s="10"/>
      <c r="F17" s="11"/>
      <c r="G17" s="12">
        <f t="shared" si="0"/>
        <v>0</v>
      </c>
      <c r="H17" s="13"/>
    </row>
    <row r="18" spans="1:8" x14ac:dyDescent="0.25">
      <c r="A18" s="9"/>
      <c r="B18" s="9"/>
      <c r="C18" s="9"/>
      <c r="D18" s="9"/>
      <c r="E18" s="10"/>
      <c r="F18" s="11"/>
      <c r="G18" s="12">
        <f t="shared" si="0"/>
        <v>0</v>
      </c>
      <c r="H18" s="13"/>
    </row>
    <row r="19" spans="1:8" x14ac:dyDescent="0.25">
      <c r="A19" s="9"/>
      <c r="B19" s="9"/>
      <c r="C19" s="9"/>
      <c r="D19" s="9"/>
      <c r="E19" s="10"/>
      <c r="F19" s="11"/>
      <c r="G19" s="12">
        <f t="shared" si="0"/>
        <v>0</v>
      </c>
      <c r="H19" s="13"/>
    </row>
    <row r="20" spans="1:8" x14ac:dyDescent="0.25">
      <c r="A20" s="9"/>
      <c r="B20" s="9"/>
      <c r="C20" s="9"/>
      <c r="D20" s="9"/>
      <c r="E20" s="10"/>
      <c r="F20" s="11"/>
      <c r="G20" s="12">
        <f t="shared" si="0"/>
        <v>0</v>
      </c>
      <c r="H20" s="13"/>
    </row>
    <row r="21" spans="1:8" x14ac:dyDescent="0.25">
      <c r="A21" s="9"/>
      <c r="B21" s="9"/>
      <c r="C21" s="9"/>
      <c r="D21" s="9"/>
      <c r="E21" s="10"/>
      <c r="F21" s="11"/>
      <c r="G21" s="12">
        <f t="shared" si="0"/>
        <v>0</v>
      </c>
      <c r="H21" s="13"/>
    </row>
    <row r="22" spans="1:8" x14ac:dyDescent="0.25">
      <c r="A22" s="9"/>
      <c r="B22" s="9"/>
      <c r="C22" s="9"/>
      <c r="D22" s="9"/>
      <c r="E22" s="10"/>
      <c r="F22" s="11"/>
      <c r="G22" s="12">
        <f t="shared" si="0"/>
        <v>0</v>
      </c>
      <c r="H22" s="13"/>
    </row>
    <row r="23" spans="1:8" x14ac:dyDescent="0.25">
      <c r="A23" s="9"/>
      <c r="B23" s="9"/>
      <c r="C23" s="9"/>
      <c r="D23" s="9"/>
      <c r="E23" s="10"/>
      <c r="F23" s="11"/>
      <c r="G23" s="12">
        <f t="shared" si="0"/>
        <v>0</v>
      </c>
      <c r="H23" s="13"/>
    </row>
    <row r="24" spans="1:8" x14ac:dyDescent="0.25">
      <c r="A24" s="9"/>
      <c r="B24" s="9"/>
      <c r="C24" s="9"/>
      <c r="D24" s="9"/>
      <c r="E24" s="10"/>
      <c r="F24" s="11"/>
      <c r="G24" s="12">
        <f t="shared" si="0"/>
        <v>0</v>
      </c>
      <c r="H24" s="13"/>
    </row>
    <row r="25" spans="1:8" x14ac:dyDescent="0.25">
      <c r="A25" s="9"/>
      <c r="B25" s="9"/>
      <c r="C25" s="9"/>
      <c r="D25" s="9"/>
      <c r="E25" s="10"/>
      <c r="F25" s="11"/>
      <c r="G25" s="12">
        <f t="shared" si="0"/>
        <v>0</v>
      </c>
      <c r="H25" s="13"/>
    </row>
    <row r="26" spans="1:8" x14ac:dyDescent="0.25">
      <c r="A26" s="9"/>
      <c r="B26" s="9"/>
      <c r="C26" s="9"/>
      <c r="D26" s="9"/>
      <c r="E26" s="10"/>
      <c r="F26" s="11"/>
      <c r="G26" s="12">
        <f t="shared" si="0"/>
        <v>0</v>
      </c>
      <c r="H26" s="13"/>
    </row>
    <row r="27" spans="1:8" x14ac:dyDescent="0.25">
      <c r="A27" s="9"/>
      <c r="B27" s="9"/>
      <c r="C27" s="9"/>
      <c r="D27" s="9"/>
      <c r="E27" s="10"/>
      <c r="F27" s="11"/>
      <c r="G27" s="12">
        <f t="shared" si="0"/>
        <v>0</v>
      </c>
      <c r="H27" s="13"/>
    </row>
    <row r="28" spans="1:8" x14ac:dyDescent="0.25">
      <c r="A28" s="9"/>
      <c r="B28" s="9"/>
      <c r="C28" s="9"/>
      <c r="D28" s="9"/>
      <c r="E28" s="10"/>
      <c r="F28" s="11"/>
      <c r="G28" s="12">
        <f t="shared" si="0"/>
        <v>0</v>
      </c>
      <c r="H28" s="13"/>
    </row>
    <row r="29" spans="1:8" x14ac:dyDescent="0.25">
      <c r="A29" s="9"/>
      <c r="B29" s="14"/>
      <c r="C29" s="14"/>
      <c r="D29" s="14"/>
      <c r="E29" s="10"/>
      <c r="F29" s="11"/>
      <c r="G29" s="12">
        <f t="shared" si="0"/>
        <v>0</v>
      </c>
      <c r="H29" s="13"/>
    </row>
    <row r="30" spans="1:8" x14ac:dyDescent="0.25">
      <c r="A30" s="9"/>
      <c r="B30" s="14"/>
      <c r="C30" s="14"/>
      <c r="D30" s="14"/>
      <c r="E30" s="10"/>
      <c r="F30" s="11"/>
      <c r="G30" s="12">
        <f t="shared" si="0"/>
        <v>0</v>
      </c>
      <c r="H30" s="13"/>
    </row>
    <row r="31" spans="1:8" x14ac:dyDescent="0.25">
      <c r="A31" s="9"/>
      <c r="B31" s="9"/>
      <c r="C31" s="9"/>
      <c r="D31" s="9"/>
      <c r="E31" s="10"/>
      <c r="F31" s="11"/>
      <c r="G31" s="12">
        <f t="shared" si="0"/>
        <v>0</v>
      </c>
      <c r="H31" s="13"/>
    </row>
    <row r="32" spans="1:8" x14ac:dyDescent="0.25">
      <c r="A32" s="9"/>
      <c r="B32" s="9"/>
      <c r="C32" s="9"/>
      <c r="D32" s="9"/>
      <c r="E32" s="10"/>
      <c r="F32" s="11"/>
      <c r="G32" s="12">
        <f t="shared" si="0"/>
        <v>0</v>
      </c>
      <c r="H32" s="13"/>
    </row>
    <row r="33" spans="1:8" x14ac:dyDescent="0.25">
      <c r="A33" s="9"/>
      <c r="B33" s="9"/>
      <c r="C33" s="9"/>
      <c r="D33" s="14"/>
      <c r="E33" s="10"/>
      <c r="F33" s="11"/>
      <c r="G33" s="12">
        <f t="shared" si="0"/>
        <v>0</v>
      </c>
      <c r="H33" s="13"/>
    </row>
    <row r="34" spans="1:8" x14ac:dyDescent="0.25">
      <c r="A34" s="9"/>
      <c r="B34" s="9"/>
      <c r="C34" s="9"/>
      <c r="D34" s="14"/>
      <c r="E34" s="10"/>
      <c r="F34" s="11"/>
      <c r="G34" s="12">
        <f t="shared" si="0"/>
        <v>0</v>
      </c>
      <c r="H34" s="13"/>
    </row>
    <row r="35" spans="1:8" x14ac:dyDescent="0.25">
      <c r="A35" s="9"/>
      <c r="B35" s="9"/>
      <c r="C35" s="9"/>
      <c r="D35" s="14"/>
      <c r="E35" s="10"/>
      <c r="F35" s="11"/>
      <c r="G35" s="12">
        <f t="shared" si="0"/>
        <v>0</v>
      </c>
      <c r="H35" s="13"/>
    </row>
    <row r="36" spans="1:8" x14ac:dyDescent="0.25">
      <c r="A36" s="9"/>
      <c r="B36" s="9"/>
      <c r="C36" s="9"/>
      <c r="D36" s="14"/>
      <c r="E36" s="10"/>
      <c r="F36" s="11"/>
      <c r="G36" s="12">
        <f t="shared" si="0"/>
        <v>0</v>
      </c>
      <c r="H36" s="13"/>
    </row>
    <row r="37" spans="1:8" ht="15" customHeight="1" x14ac:dyDescent="0.25">
      <c r="A37" s="9"/>
      <c r="B37" s="9"/>
      <c r="C37" s="9"/>
      <c r="D37" s="14"/>
      <c r="E37" s="10"/>
      <c r="F37" s="11"/>
      <c r="G37" s="12">
        <f t="shared" si="0"/>
        <v>0</v>
      </c>
      <c r="H37" s="13"/>
    </row>
    <row r="38" spans="1:8" x14ac:dyDescent="0.25">
      <c r="A38" s="9"/>
      <c r="B38" s="9"/>
      <c r="C38" s="9"/>
      <c r="D38" s="9"/>
      <c r="E38" s="10"/>
      <c r="F38" s="11"/>
      <c r="G38" s="12">
        <f t="shared" si="0"/>
        <v>0</v>
      </c>
      <c r="H38" s="13"/>
    </row>
    <row r="39" spans="1:8" x14ac:dyDescent="0.25">
      <c r="A39" s="9"/>
      <c r="B39" s="9"/>
      <c r="C39" s="9"/>
      <c r="D39" s="9"/>
      <c r="E39" s="10"/>
      <c r="F39" s="11"/>
      <c r="G39" s="12">
        <f t="shared" si="0"/>
        <v>0</v>
      </c>
      <c r="H39" s="382"/>
    </row>
    <row r="40" spans="1:8" x14ac:dyDescent="0.25">
      <c r="A40" s="9"/>
      <c r="B40" s="9"/>
      <c r="C40" s="9"/>
      <c r="D40" s="9"/>
      <c r="E40" s="10"/>
      <c r="F40" s="11"/>
      <c r="G40" s="12">
        <f t="shared" si="0"/>
        <v>0</v>
      </c>
      <c r="H40" s="382"/>
    </row>
    <row r="41" spans="1:8" x14ac:dyDescent="0.25">
      <c r="A41" s="9"/>
      <c r="B41" s="9"/>
      <c r="C41" s="9"/>
      <c r="D41" s="9"/>
      <c r="E41" s="10"/>
      <c r="F41" s="11"/>
      <c r="G41" s="12">
        <f t="shared" si="0"/>
        <v>0</v>
      </c>
      <c r="H41" s="13"/>
    </row>
    <row r="42" spans="1:8" x14ac:dyDescent="0.25">
      <c r="A42" s="9"/>
      <c r="B42" s="9"/>
      <c r="C42" s="9"/>
      <c r="D42" s="9"/>
      <c r="E42" s="10"/>
      <c r="F42" s="11"/>
      <c r="G42" s="12">
        <f t="shared" si="0"/>
        <v>0</v>
      </c>
      <c r="H42" s="13"/>
    </row>
    <row r="43" spans="1:8" x14ac:dyDescent="0.25">
      <c r="A43" s="9"/>
      <c r="B43" s="9"/>
      <c r="C43" s="9"/>
      <c r="D43" s="9"/>
      <c r="E43" s="10"/>
      <c r="F43" s="11"/>
      <c r="G43" s="12">
        <f t="shared" si="0"/>
        <v>0</v>
      </c>
      <c r="H43" s="13"/>
    </row>
    <row r="44" spans="1:8" x14ac:dyDescent="0.25">
      <c r="A44" s="9"/>
      <c r="B44" s="9"/>
      <c r="C44" s="9"/>
      <c r="D44" s="9"/>
      <c r="E44" s="10"/>
      <c r="F44" s="11"/>
      <c r="G44" s="12">
        <f t="shared" si="0"/>
        <v>0</v>
      </c>
      <c r="H44" s="13"/>
    </row>
    <row r="45" spans="1:8" x14ac:dyDescent="0.25">
      <c r="A45" s="9"/>
      <c r="B45" s="9"/>
      <c r="C45" s="9"/>
      <c r="D45" s="9"/>
      <c r="E45" s="10"/>
      <c r="F45" s="11"/>
      <c r="G45" s="12">
        <f t="shared" si="0"/>
        <v>0</v>
      </c>
      <c r="H45" s="13"/>
    </row>
    <row r="46" spans="1:8" x14ac:dyDescent="0.25">
      <c r="A46" s="9"/>
      <c r="B46" s="14"/>
      <c r="C46" s="14"/>
      <c r="D46" s="14"/>
      <c r="E46" s="10"/>
      <c r="F46" s="11"/>
      <c r="G46" s="12">
        <f t="shared" si="0"/>
        <v>0</v>
      </c>
      <c r="H46" s="13"/>
    </row>
    <row r="47" spans="1:8" x14ac:dyDescent="0.25">
      <c r="A47" s="9"/>
      <c r="B47" s="14"/>
      <c r="C47" s="14"/>
      <c r="D47" s="14"/>
      <c r="E47" s="10"/>
      <c r="F47" s="11"/>
      <c r="G47" s="12">
        <f t="shared" si="0"/>
        <v>0</v>
      </c>
      <c r="H47" s="13"/>
    </row>
    <row r="48" spans="1:8" x14ac:dyDescent="0.25">
      <c r="A48" s="9"/>
      <c r="B48" s="9"/>
      <c r="C48" s="9"/>
      <c r="D48" s="9"/>
      <c r="E48" s="10"/>
      <c r="F48" s="11"/>
      <c r="G48" s="12">
        <f t="shared" si="0"/>
        <v>0</v>
      </c>
      <c r="H48" s="13"/>
    </row>
    <row r="49" spans="1:8" x14ac:dyDescent="0.25">
      <c r="A49" s="9"/>
      <c r="B49" s="9"/>
      <c r="C49" s="9"/>
      <c r="D49" s="9"/>
      <c r="E49" s="10"/>
      <c r="F49" s="11"/>
      <c r="G49" s="12">
        <f t="shared" si="0"/>
        <v>0</v>
      </c>
      <c r="H49" s="13"/>
    </row>
    <row r="50" spans="1:8" x14ac:dyDescent="0.25">
      <c r="A50" s="9"/>
      <c r="B50" s="9"/>
      <c r="C50" s="9"/>
      <c r="D50" s="14"/>
      <c r="E50" s="10"/>
      <c r="F50" s="11"/>
      <c r="G50" s="12">
        <f t="shared" si="0"/>
        <v>0</v>
      </c>
      <c r="H50" s="13"/>
    </row>
    <row r="51" spans="1:8" x14ac:dyDescent="0.25">
      <c r="A51" s="9"/>
      <c r="B51" s="9"/>
      <c r="C51" s="9"/>
      <c r="D51" s="14"/>
      <c r="E51" s="10"/>
      <c r="F51" s="11"/>
      <c r="G51" s="12">
        <f t="shared" si="0"/>
        <v>0</v>
      </c>
      <c r="H51" s="13"/>
    </row>
    <row r="52" spans="1:8" x14ac:dyDescent="0.25">
      <c r="A52" s="9"/>
      <c r="B52" s="9"/>
      <c r="C52" s="9"/>
      <c r="D52" s="14"/>
      <c r="E52" s="10"/>
      <c r="F52" s="11"/>
      <c r="G52" s="12">
        <f t="shared" si="0"/>
        <v>0</v>
      </c>
      <c r="H52" s="13"/>
    </row>
    <row r="53" spans="1:8" x14ac:dyDescent="0.25">
      <c r="A53" s="9"/>
      <c r="B53" s="9"/>
      <c r="C53" s="9"/>
      <c r="D53" s="14"/>
      <c r="E53" s="10"/>
      <c r="F53" s="11"/>
      <c r="G53" s="12">
        <f t="shared" si="0"/>
        <v>0</v>
      </c>
      <c r="H53" s="13"/>
    </row>
    <row r="54" spans="1:8" ht="15" customHeight="1" x14ac:dyDescent="0.25">
      <c r="A54" s="9"/>
      <c r="B54" s="9"/>
      <c r="C54" s="9"/>
      <c r="D54" s="14"/>
      <c r="E54" s="10"/>
      <c r="F54" s="11"/>
      <c r="G54" s="12">
        <f t="shared" si="0"/>
        <v>0</v>
      </c>
      <c r="H54" s="13"/>
    </row>
    <row r="55" spans="1:8" x14ac:dyDescent="0.25">
      <c r="A55" s="9"/>
      <c r="B55" s="9"/>
      <c r="C55" s="9"/>
      <c r="D55" s="9"/>
      <c r="E55" s="10"/>
      <c r="F55" s="11"/>
      <c r="G55" s="12">
        <f t="shared" si="0"/>
        <v>0</v>
      </c>
      <c r="H55" s="13"/>
    </row>
    <row r="56" spans="1:8" x14ac:dyDescent="0.25">
      <c r="A56" s="9"/>
      <c r="B56" s="9"/>
      <c r="C56" s="9"/>
      <c r="D56" s="9"/>
      <c r="E56" s="10"/>
      <c r="F56" s="11"/>
      <c r="G56" s="12">
        <f t="shared" si="0"/>
        <v>0</v>
      </c>
      <c r="H56" s="382"/>
    </row>
    <row r="57" spans="1:8" x14ac:dyDescent="0.25">
      <c r="A57" s="9"/>
      <c r="B57" s="9"/>
      <c r="C57" s="9"/>
      <c r="D57" s="9"/>
      <c r="E57" s="10"/>
      <c r="F57" s="11"/>
      <c r="G57" s="12">
        <f t="shared" si="0"/>
        <v>0</v>
      </c>
      <c r="H57" s="382"/>
    </row>
    <row r="58" spans="1:8" x14ac:dyDescent="0.25">
      <c r="A58" s="9"/>
      <c r="B58" s="9"/>
      <c r="C58" s="9"/>
      <c r="D58" s="9"/>
      <c r="E58" s="10"/>
      <c r="F58" s="11"/>
      <c r="G58" s="12">
        <f t="shared" si="0"/>
        <v>0</v>
      </c>
      <c r="H58" s="13"/>
    </row>
    <row r="59" spans="1:8" x14ac:dyDescent="0.25">
      <c r="A59" s="9"/>
      <c r="B59" s="9"/>
      <c r="C59" s="9"/>
      <c r="D59" s="9"/>
      <c r="E59" s="10"/>
      <c r="F59" s="11"/>
      <c r="G59" s="12">
        <f t="shared" si="0"/>
        <v>0</v>
      </c>
      <c r="H59" s="13"/>
    </row>
    <row r="60" spans="1:8" x14ac:dyDescent="0.25">
      <c r="A60" s="9"/>
      <c r="B60" s="9"/>
      <c r="C60" s="9"/>
      <c r="D60" s="9"/>
      <c r="E60" s="10"/>
      <c r="F60" s="11"/>
      <c r="G60" s="12">
        <f t="shared" si="0"/>
        <v>0</v>
      </c>
      <c r="H60" s="13"/>
    </row>
    <row r="61" spans="1:8" x14ac:dyDescent="0.25">
      <c r="A61" s="9"/>
      <c r="B61" s="9"/>
      <c r="C61" s="9"/>
      <c r="D61" s="9"/>
      <c r="E61" s="10"/>
      <c r="F61" s="11"/>
      <c r="G61" s="12">
        <f t="shared" si="0"/>
        <v>0</v>
      </c>
      <c r="H61" s="13"/>
    </row>
    <row r="62" spans="1:8" x14ac:dyDescent="0.25">
      <c r="A62" s="9"/>
      <c r="B62" s="9"/>
      <c r="C62" s="9"/>
      <c r="D62" s="9"/>
      <c r="E62" s="10"/>
      <c r="F62" s="11"/>
      <c r="G62" s="12">
        <f t="shared" si="0"/>
        <v>0</v>
      </c>
      <c r="H62" s="13"/>
    </row>
    <row r="63" spans="1:8" x14ac:dyDescent="0.25">
      <c r="A63" s="9"/>
      <c r="B63" s="9"/>
      <c r="C63" s="9"/>
      <c r="D63" s="9"/>
      <c r="E63" s="10"/>
      <c r="F63" s="11"/>
      <c r="G63" s="12">
        <f t="shared" si="0"/>
        <v>0</v>
      </c>
      <c r="H63" s="13"/>
    </row>
    <row r="64" spans="1:8" x14ac:dyDescent="0.25">
      <c r="A64" s="9"/>
      <c r="B64" s="9"/>
      <c r="C64" s="9"/>
      <c r="D64" s="9"/>
      <c r="E64" s="10"/>
      <c r="F64" s="11"/>
      <c r="G64" s="12">
        <f t="shared" si="0"/>
        <v>0</v>
      </c>
      <c r="H64" s="13"/>
    </row>
    <row r="65" spans="1:8" x14ac:dyDescent="0.25">
      <c r="A65" s="9"/>
      <c r="B65" s="9"/>
      <c r="C65" s="9"/>
      <c r="D65" s="9"/>
      <c r="E65" s="10"/>
      <c r="F65" s="11"/>
      <c r="G65" s="12">
        <f t="shared" si="0"/>
        <v>0</v>
      </c>
      <c r="H65" s="13"/>
    </row>
    <row r="66" spans="1:8" x14ac:dyDescent="0.25">
      <c r="A66" s="9"/>
      <c r="B66" s="9"/>
      <c r="C66" s="9"/>
      <c r="D66" s="9"/>
      <c r="E66" s="10"/>
      <c r="F66" s="11"/>
      <c r="G66" s="12">
        <f t="shared" si="0"/>
        <v>0</v>
      </c>
      <c r="H66" s="13"/>
    </row>
    <row r="67" spans="1:8" x14ac:dyDescent="0.25">
      <c r="A67" s="9"/>
      <c r="B67" s="9"/>
      <c r="C67" s="9"/>
      <c r="D67" s="9"/>
      <c r="E67" s="10"/>
      <c r="F67" s="11"/>
      <c r="G67" s="12">
        <f t="shared" si="0"/>
        <v>0</v>
      </c>
      <c r="H67" s="13"/>
    </row>
    <row r="68" spans="1:8" x14ac:dyDescent="0.25">
      <c r="A68" s="9"/>
      <c r="B68" s="9"/>
      <c r="C68" s="9"/>
      <c r="D68" s="9"/>
      <c r="E68" s="10"/>
      <c r="F68" s="11"/>
      <c r="G68" s="12">
        <f t="shared" si="0"/>
        <v>0</v>
      </c>
      <c r="H68" s="13"/>
    </row>
    <row r="69" spans="1:8" x14ac:dyDescent="0.25">
      <c r="A69" s="9"/>
      <c r="B69" s="9"/>
      <c r="C69" s="9"/>
      <c r="D69" s="9"/>
      <c r="E69" s="10"/>
      <c r="F69" s="11"/>
      <c r="G69" s="12">
        <f t="shared" si="0"/>
        <v>0</v>
      </c>
      <c r="H69" s="13"/>
    </row>
    <row r="70" spans="1:8" x14ac:dyDescent="0.25">
      <c r="A70" s="9"/>
      <c r="B70" s="9"/>
      <c r="C70" s="9"/>
      <c r="D70" s="9"/>
      <c r="E70" s="10"/>
      <c r="F70" s="11"/>
      <c r="G70" s="12">
        <f t="shared" si="0"/>
        <v>0</v>
      </c>
      <c r="H70" s="13"/>
    </row>
    <row r="71" spans="1:8" x14ac:dyDescent="0.25">
      <c r="A71" s="9"/>
      <c r="B71" s="9"/>
      <c r="C71" s="9"/>
      <c r="D71" s="9"/>
      <c r="E71" s="10"/>
      <c r="F71" s="11"/>
      <c r="G71" s="12">
        <f t="shared" si="0"/>
        <v>0</v>
      </c>
      <c r="H71" s="13"/>
    </row>
    <row r="72" spans="1:8" x14ac:dyDescent="0.25">
      <c r="A72" s="9"/>
      <c r="B72" s="9"/>
      <c r="C72" s="9"/>
      <c r="D72" s="9"/>
      <c r="E72" s="10"/>
      <c r="F72" s="11"/>
      <c r="G72" s="12">
        <f t="shared" si="0"/>
        <v>0</v>
      </c>
      <c r="H72" s="13"/>
    </row>
    <row r="73" spans="1:8" x14ac:dyDescent="0.25">
      <c r="A73" s="9"/>
      <c r="B73" s="9"/>
      <c r="C73" s="9"/>
      <c r="D73" s="9"/>
      <c r="E73" s="10"/>
      <c r="F73" s="11"/>
      <c r="G73" s="12">
        <f t="shared" si="0"/>
        <v>0</v>
      </c>
      <c r="H73" s="13"/>
    </row>
    <row r="74" spans="1:8" x14ac:dyDescent="0.25">
      <c r="A74" s="9"/>
      <c r="B74" s="9"/>
      <c r="C74" s="9"/>
      <c r="D74" s="9"/>
      <c r="E74" s="10"/>
      <c r="F74" s="11"/>
      <c r="G74" s="12">
        <f t="shared" si="0"/>
        <v>0</v>
      </c>
      <c r="H74" s="13"/>
    </row>
    <row r="75" spans="1:8" x14ac:dyDescent="0.25">
      <c r="A75" s="9"/>
      <c r="B75" s="9"/>
      <c r="C75" s="9"/>
      <c r="D75" s="9"/>
      <c r="E75" s="10"/>
      <c r="F75" s="11"/>
      <c r="G75" s="12">
        <f t="shared" si="0"/>
        <v>0</v>
      </c>
      <c r="H75" s="13"/>
    </row>
    <row r="76" spans="1:8" x14ac:dyDescent="0.25">
      <c r="A76" s="9"/>
      <c r="B76" s="9"/>
      <c r="C76" s="9"/>
      <c r="D76" s="9"/>
      <c r="E76" s="10"/>
      <c r="F76" s="11"/>
      <c r="G76" s="12">
        <f t="shared" si="0"/>
        <v>0</v>
      </c>
      <c r="H76" s="13"/>
    </row>
    <row r="77" spans="1:8" x14ac:dyDescent="0.25">
      <c r="A77" s="9"/>
      <c r="B77" s="9"/>
      <c r="C77" s="9"/>
      <c r="D77" s="9"/>
      <c r="E77" s="10"/>
      <c r="F77" s="11"/>
      <c r="G77" s="12">
        <f t="shared" si="0"/>
        <v>0</v>
      </c>
      <c r="H77" s="13"/>
    </row>
    <row r="78" spans="1:8" x14ac:dyDescent="0.25">
      <c r="A78" s="9"/>
      <c r="B78" s="9"/>
      <c r="C78" s="9"/>
      <c r="D78" s="9"/>
      <c r="E78" s="10"/>
      <c r="F78" s="11"/>
      <c r="G78" s="12">
        <f t="shared" si="0"/>
        <v>0</v>
      </c>
      <c r="H78" s="13"/>
    </row>
    <row r="79" spans="1:8" x14ac:dyDescent="0.25">
      <c r="A79" s="9"/>
      <c r="B79" s="14"/>
      <c r="C79" s="14"/>
      <c r="D79" s="9"/>
      <c r="E79" s="10"/>
      <c r="F79" s="11"/>
      <c r="G79" s="12">
        <f t="shared" si="0"/>
        <v>0</v>
      </c>
      <c r="H79" s="13"/>
    </row>
    <row r="80" spans="1:8" x14ac:dyDescent="0.25">
      <c r="A80" s="9"/>
      <c r="B80" s="14"/>
      <c r="C80" s="14"/>
      <c r="D80" s="9"/>
      <c r="E80" s="10"/>
      <c r="F80" s="11"/>
      <c r="G80" s="12">
        <f t="shared" si="0"/>
        <v>0</v>
      </c>
      <c r="H80" s="13"/>
    </row>
    <row r="81" spans="1:8" x14ac:dyDescent="0.25">
      <c r="A81" s="9"/>
      <c r="B81" s="14"/>
      <c r="C81" s="14"/>
      <c r="D81" s="9"/>
      <c r="E81" s="10"/>
      <c r="F81" s="11"/>
      <c r="G81" s="12">
        <f t="shared" ref="G81:G101" si="1">E81*F81</f>
        <v>0</v>
      </c>
      <c r="H81" s="13"/>
    </row>
    <row r="82" spans="1:8" x14ac:dyDescent="0.25">
      <c r="A82" s="9"/>
      <c r="B82" s="14"/>
      <c r="C82" s="14"/>
      <c r="D82" s="9"/>
      <c r="E82" s="10"/>
      <c r="F82" s="11"/>
      <c r="G82" s="12">
        <f t="shared" si="1"/>
        <v>0</v>
      </c>
      <c r="H82" s="13"/>
    </row>
    <row r="83" spans="1:8" x14ac:dyDescent="0.25">
      <c r="A83" s="9"/>
      <c r="B83" s="14"/>
      <c r="C83" s="14"/>
      <c r="D83" s="9"/>
      <c r="E83" s="10"/>
      <c r="F83" s="11"/>
      <c r="G83" s="12">
        <f t="shared" si="1"/>
        <v>0</v>
      </c>
      <c r="H83" s="13"/>
    </row>
    <row r="84" spans="1:8" x14ac:dyDescent="0.25">
      <c r="A84" s="9"/>
      <c r="B84" s="14"/>
      <c r="C84" s="14"/>
      <c r="D84" s="9"/>
      <c r="E84" s="10"/>
      <c r="F84" s="11"/>
      <c r="G84" s="12">
        <f t="shared" si="1"/>
        <v>0</v>
      </c>
      <c r="H84" s="13"/>
    </row>
    <row r="85" spans="1:8" x14ac:dyDescent="0.25">
      <c r="A85" s="9"/>
      <c r="B85" s="14"/>
      <c r="C85" s="14"/>
      <c r="D85" s="9"/>
      <c r="E85" s="10"/>
      <c r="F85" s="11"/>
      <c r="G85" s="12">
        <f t="shared" si="1"/>
        <v>0</v>
      </c>
      <c r="H85" s="13"/>
    </row>
    <row r="86" spans="1:8" x14ac:dyDescent="0.25">
      <c r="A86" s="9"/>
      <c r="B86" s="14"/>
      <c r="C86" s="14"/>
      <c r="D86" s="9"/>
      <c r="E86" s="10"/>
      <c r="F86" s="11"/>
      <c r="G86" s="12">
        <f t="shared" si="1"/>
        <v>0</v>
      </c>
      <c r="H86" s="13"/>
    </row>
    <row r="87" spans="1:8" x14ac:dyDescent="0.25">
      <c r="A87" s="9"/>
      <c r="B87" s="14"/>
      <c r="C87" s="14"/>
      <c r="D87" s="15"/>
      <c r="E87" s="10"/>
      <c r="F87" s="11"/>
      <c r="G87" s="12">
        <f t="shared" si="1"/>
        <v>0</v>
      </c>
      <c r="H87" s="13"/>
    </row>
    <row r="88" spans="1:8" x14ac:dyDescent="0.25">
      <c r="A88" s="16"/>
      <c r="B88" s="17"/>
      <c r="C88" s="17"/>
      <c r="D88" s="18"/>
      <c r="E88" s="10"/>
      <c r="F88" s="11"/>
      <c r="G88" s="12">
        <f t="shared" si="1"/>
        <v>0</v>
      </c>
      <c r="H88" s="19"/>
    </row>
    <row r="89" spans="1:8" x14ac:dyDescent="0.25">
      <c r="A89" s="16"/>
      <c r="B89" s="17"/>
      <c r="C89" s="20"/>
      <c r="D89" s="18"/>
      <c r="E89" s="10"/>
      <c r="F89" s="11"/>
      <c r="G89" s="12">
        <f t="shared" si="1"/>
        <v>0</v>
      </c>
      <c r="H89" s="19"/>
    </row>
    <row r="90" spans="1:8" x14ac:dyDescent="0.25">
      <c r="A90" s="16"/>
      <c r="B90" s="17"/>
      <c r="C90" s="20"/>
      <c r="D90" s="18"/>
      <c r="E90" s="10"/>
      <c r="F90" s="11"/>
      <c r="G90" s="12">
        <f t="shared" si="1"/>
        <v>0</v>
      </c>
      <c r="H90" s="13"/>
    </row>
    <row r="91" spans="1:8" x14ac:dyDescent="0.25">
      <c r="A91" s="9"/>
      <c r="B91" s="14"/>
      <c r="C91" s="14"/>
      <c r="D91" s="9"/>
      <c r="E91" s="10"/>
      <c r="F91" s="11"/>
      <c r="G91" s="12">
        <f>E91*F91</f>
        <v>0</v>
      </c>
      <c r="H91" s="13"/>
    </row>
    <row r="92" spans="1:8" x14ac:dyDescent="0.25">
      <c r="A92" s="9"/>
      <c r="B92" s="14"/>
      <c r="C92" s="14"/>
      <c r="D92" s="15"/>
      <c r="E92" s="10"/>
      <c r="F92" s="11"/>
      <c r="G92" s="12">
        <f>E92*F92</f>
        <v>0</v>
      </c>
      <c r="H92" s="13"/>
    </row>
    <row r="93" spans="1:8" x14ac:dyDescent="0.25">
      <c r="A93" s="16"/>
      <c r="B93" s="17"/>
      <c r="C93" s="17"/>
      <c r="D93" s="18"/>
      <c r="E93" s="10"/>
      <c r="F93" s="11"/>
      <c r="G93" s="12">
        <f>E93*F93</f>
        <v>0</v>
      </c>
      <c r="H93" s="19"/>
    </row>
    <row r="94" spans="1:8" x14ac:dyDescent="0.25">
      <c r="A94" s="16"/>
      <c r="B94" s="17"/>
      <c r="C94" s="20"/>
      <c r="D94" s="18"/>
      <c r="E94" s="10"/>
      <c r="F94" s="11"/>
      <c r="G94" s="12">
        <f>E94*F94</f>
        <v>0</v>
      </c>
      <c r="H94" s="19"/>
    </row>
    <row r="95" spans="1:8" x14ac:dyDescent="0.25">
      <c r="A95" s="16"/>
      <c r="B95" s="17"/>
      <c r="C95" s="20"/>
      <c r="D95" s="18"/>
      <c r="E95" s="10"/>
      <c r="F95" s="11"/>
      <c r="G95" s="12">
        <f>E95*F95</f>
        <v>0</v>
      </c>
      <c r="H95" s="13"/>
    </row>
    <row r="96" spans="1:8" x14ac:dyDescent="0.25">
      <c r="A96" s="9"/>
      <c r="B96" s="14"/>
      <c r="C96" s="14"/>
      <c r="D96" s="9"/>
      <c r="E96" s="10"/>
      <c r="F96" s="11"/>
      <c r="G96" s="12">
        <f t="shared" si="1"/>
        <v>0</v>
      </c>
      <c r="H96" s="13"/>
    </row>
    <row r="97" spans="1:8" x14ac:dyDescent="0.25">
      <c r="A97" s="9"/>
      <c r="B97" s="14"/>
      <c r="C97" s="14"/>
      <c r="D97" s="15"/>
      <c r="E97" s="10"/>
      <c r="F97" s="11"/>
      <c r="G97" s="12">
        <f t="shared" si="1"/>
        <v>0</v>
      </c>
      <c r="H97" s="13"/>
    </row>
    <row r="98" spans="1:8" x14ac:dyDescent="0.25">
      <c r="A98" s="16"/>
      <c r="B98" s="17"/>
      <c r="C98" s="17"/>
      <c r="D98" s="18"/>
      <c r="E98" s="10"/>
      <c r="F98" s="11"/>
      <c r="G98" s="12">
        <f t="shared" si="1"/>
        <v>0</v>
      </c>
      <c r="H98" s="19"/>
    </row>
    <row r="99" spans="1:8" x14ac:dyDescent="0.25">
      <c r="A99" s="16"/>
      <c r="B99" s="17"/>
      <c r="C99" s="20"/>
      <c r="D99" s="18"/>
      <c r="E99" s="10"/>
      <c r="F99" s="11"/>
      <c r="G99" s="12">
        <f t="shared" si="1"/>
        <v>0</v>
      </c>
      <c r="H99" s="19"/>
    </row>
    <row r="100" spans="1:8" x14ac:dyDescent="0.25">
      <c r="A100" s="16"/>
      <c r="B100" s="17"/>
      <c r="C100" s="20"/>
      <c r="D100" s="18"/>
      <c r="E100" s="10"/>
      <c r="F100" s="11"/>
      <c r="G100" s="12">
        <f t="shared" si="1"/>
        <v>0</v>
      </c>
      <c r="H100" s="13"/>
    </row>
    <row r="101" spans="1:8" x14ac:dyDescent="0.25">
      <c r="A101" s="16"/>
      <c r="B101" s="17"/>
      <c r="C101" s="20"/>
      <c r="D101" s="18"/>
      <c r="E101" s="10"/>
      <c r="F101" s="11"/>
      <c r="G101" s="12">
        <f t="shared" si="1"/>
        <v>0</v>
      </c>
      <c r="H101" s="13"/>
    </row>
    <row r="102" spans="1:8" x14ac:dyDescent="0.25">
      <c r="A102" s="16"/>
      <c r="B102" s="17"/>
      <c r="C102" s="20"/>
      <c r="D102" s="18"/>
      <c r="E102" s="10"/>
      <c r="F102" s="11"/>
      <c r="G102" s="12">
        <f>E102*F102</f>
        <v>0</v>
      </c>
      <c r="H102" s="13"/>
    </row>
    <row r="103" spans="1:8" ht="17.399999999999999" x14ac:dyDescent="0.25">
      <c r="A103" s="21" t="s">
        <v>34</v>
      </c>
      <c r="B103" s="22"/>
      <c r="C103" s="22"/>
      <c r="D103" s="22"/>
      <c r="E103" s="23"/>
      <c r="F103" s="23"/>
      <c r="G103" s="24">
        <f>SUM(G5:G102)</f>
        <v>0</v>
      </c>
      <c r="H103" s="25"/>
    </row>
    <row r="104" spans="1:8" x14ac:dyDescent="0.25">
      <c r="A104" s="26"/>
      <c r="B104" s="27"/>
      <c r="C104" s="28"/>
      <c r="D104" s="29"/>
      <c r="E104" s="29"/>
      <c r="F104" s="30"/>
      <c r="G104" s="31"/>
      <c r="H104" s="32"/>
    </row>
    <row r="105" spans="1:8" x14ac:dyDescent="0.25">
      <c r="A105" s="26"/>
      <c r="B105" s="27"/>
      <c r="C105" s="28"/>
      <c r="D105" s="29"/>
      <c r="E105" s="29"/>
      <c r="F105" s="30"/>
      <c r="G105" s="31"/>
      <c r="H105" s="32"/>
    </row>
    <row r="106" spans="1:8" x14ac:dyDescent="0.25">
      <c r="A106" s="26"/>
      <c r="B106" s="27"/>
      <c r="C106" s="28"/>
      <c r="D106" s="29"/>
      <c r="E106" s="29"/>
      <c r="F106" s="30"/>
      <c r="G106" s="31"/>
      <c r="H106" s="32"/>
    </row>
    <row r="107" spans="1:8" x14ac:dyDescent="0.25">
      <c r="A107" s="26"/>
      <c r="B107" s="27"/>
      <c r="C107" s="28"/>
      <c r="D107" s="29"/>
      <c r="E107" s="29"/>
      <c r="F107" s="30"/>
      <c r="G107" s="31"/>
      <c r="H107" s="32"/>
    </row>
    <row r="108" spans="1:8" x14ac:dyDescent="0.25">
      <c r="A108" s="27"/>
      <c r="B108" s="27"/>
      <c r="C108" s="28"/>
      <c r="D108" s="29"/>
      <c r="E108" s="29"/>
      <c r="F108" s="30"/>
      <c r="G108" s="31"/>
      <c r="H108" s="32"/>
    </row>
    <row r="109" spans="1:8" x14ac:dyDescent="0.25">
      <c r="A109" s="27"/>
      <c r="B109" s="27"/>
      <c r="C109" s="28"/>
      <c r="D109" s="29"/>
      <c r="E109" s="29"/>
      <c r="F109" s="30"/>
      <c r="G109" s="31"/>
      <c r="H109" s="32"/>
    </row>
    <row r="110" spans="1:8" x14ac:dyDescent="0.25">
      <c r="A110" s="27"/>
      <c r="B110" s="27"/>
      <c r="C110" s="28"/>
      <c r="D110" s="29"/>
      <c r="E110" s="29"/>
      <c r="F110" s="30"/>
      <c r="G110" s="31"/>
      <c r="H110" s="32"/>
    </row>
    <row r="111" spans="1:8" x14ac:dyDescent="0.25">
      <c r="A111" s="27"/>
      <c r="B111" s="27"/>
      <c r="C111" s="28"/>
      <c r="D111" s="29"/>
      <c r="E111" s="29"/>
      <c r="F111" s="30"/>
      <c r="G111" s="31"/>
      <c r="H111" s="32"/>
    </row>
    <row r="112" spans="1:8" x14ac:dyDescent="0.25">
      <c r="A112" s="27"/>
      <c r="B112" s="27"/>
      <c r="C112" s="28"/>
      <c r="D112" s="29"/>
      <c r="E112" s="29"/>
      <c r="F112" s="30"/>
      <c r="G112" s="31"/>
      <c r="H112" s="32"/>
    </row>
    <row r="113" spans="1:8" x14ac:dyDescent="0.25">
      <c r="A113" s="33"/>
      <c r="B113" s="33"/>
      <c r="C113" s="33"/>
      <c r="D113" s="33"/>
      <c r="E113" s="33"/>
      <c r="F113" s="33"/>
      <c r="G113" s="31"/>
      <c r="H113" s="32"/>
    </row>
    <row r="114" spans="1:8" x14ac:dyDescent="0.25">
      <c r="A114" s="34"/>
      <c r="B114" s="32"/>
      <c r="C114" s="32"/>
      <c r="D114" s="32"/>
      <c r="E114" s="32"/>
      <c r="F114" s="32"/>
      <c r="G114" s="31"/>
      <c r="H114" s="32"/>
    </row>
    <row r="115" spans="1:8" x14ac:dyDescent="0.25">
      <c r="A115" s="32"/>
      <c r="B115" s="32"/>
      <c r="C115" s="32"/>
      <c r="D115" s="32"/>
      <c r="E115" s="32"/>
      <c r="F115" s="32"/>
      <c r="G115" s="31"/>
      <c r="H115" s="32"/>
    </row>
    <row r="116" spans="1:8" x14ac:dyDescent="0.25">
      <c r="A116" s="32"/>
      <c r="B116" s="32"/>
      <c r="C116" s="32"/>
      <c r="D116" s="32"/>
      <c r="E116" s="32"/>
      <c r="F116" s="32"/>
      <c r="G116" s="31"/>
      <c r="H116" s="32"/>
    </row>
    <row r="117" spans="1:8" x14ac:dyDescent="0.25">
      <c r="A117" s="32"/>
      <c r="B117" s="32"/>
      <c r="C117" s="32"/>
      <c r="D117" s="32"/>
      <c r="E117" s="32"/>
      <c r="F117" s="32"/>
      <c r="G117" s="31"/>
      <c r="H117" s="32"/>
    </row>
    <row r="118" spans="1:8" x14ac:dyDescent="0.25">
      <c r="A118" s="32"/>
      <c r="B118" s="32"/>
      <c r="C118" s="32"/>
      <c r="D118" s="32"/>
      <c r="E118" s="32"/>
      <c r="F118" s="32"/>
      <c r="G118" s="31"/>
      <c r="H118" s="32"/>
    </row>
    <row r="119" spans="1:8" x14ac:dyDescent="0.25">
      <c r="A119" s="32"/>
      <c r="B119" s="32"/>
      <c r="C119" s="32"/>
      <c r="D119" s="32"/>
      <c r="E119" s="32"/>
      <c r="F119" s="32"/>
      <c r="G119" s="31"/>
      <c r="H119" s="32"/>
    </row>
    <row r="120" spans="1:8" x14ac:dyDescent="0.25">
      <c r="A120" s="32"/>
      <c r="B120" s="32"/>
      <c r="C120" s="32"/>
      <c r="D120" s="32"/>
      <c r="E120" s="32"/>
      <c r="F120" s="32"/>
      <c r="G120" s="31"/>
      <c r="H120" s="32"/>
    </row>
    <row r="121" spans="1:8" x14ac:dyDescent="0.25">
      <c r="A121" s="32"/>
      <c r="B121" s="32"/>
      <c r="C121" s="32"/>
      <c r="D121" s="32"/>
      <c r="E121" s="32"/>
      <c r="F121" s="32"/>
      <c r="G121" s="31"/>
      <c r="H121" s="32"/>
    </row>
    <row r="122" spans="1:8" x14ac:dyDescent="0.25">
      <c r="A122" s="32"/>
      <c r="B122" s="32"/>
      <c r="C122" s="32"/>
      <c r="D122" s="32"/>
      <c r="E122" s="32"/>
      <c r="F122" s="32"/>
      <c r="G122" s="31"/>
      <c r="H122" s="32"/>
    </row>
    <row r="123" spans="1:8" x14ac:dyDescent="0.25">
      <c r="A123" s="32"/>
      <c r="B123" s="32"/>
      <c r="C123" s="32"/>
      <c r="D123" s="32"/>
      <c r="E123" s="32"/>
      <c r="F123" s="32"/>
      <c r="G123" s="31"/>
      <c r="H123" s="32"/>
    </row>
    <row r="124" spans="1:8" x14ac:dyDescent="0.25">
      <c r="A124" s="32"/>
      <c r="B124" s="32"/>
      <c r="C124" s="32"/>
      <c r="D124" s="32"/>
      <c r="E124" s="32"/>
      <c r="F124" s="32"/>
      <c r="G124" s="31"/>
      <c r="H124" s="32"/>
    </row>
    <row r="125" spans="1:8" x14ac:dyDescent="0.25">
      <c r="A125" s="35"/>
      <c r="B125" s="32"/>
      <c r="C125" s="36"/>
      <c r="D125" s="32"/>
      <c r="E125" s="32"/>
      <c r="F125" s="32"/>
      <c r="G125" s="31"/>
      <c r="H125" s="32"/>
    </row>
    <row r="126" spans="1:8" x14ac:dyDescent="0.25">
      <c r="A126" s="32"/>
      <c r="B126" s="32"/>
      <c r="C126" s="32"/>
      <c r="D126" s="32"/>
      <c r="E126" s="32"/>
      <c r="F126" s="32"/>
      <c r="G126" s="31"/>
      <c r="H126" s="32"/>
    </row>
    <row r="127" spans="1:8" x14ac:dyDescent="0.25">
      <c r="A127" s="34"/>
      <c r="B127" s="32"/>
      <c r="C127" s="32"/>
      <c r="D127" s="32"/>
      <c r="E127" s="32"/>
      <c r="F127" s="32"/>
      <c r="G127" s="31"/>
      <c r="H127" s="32"/>
    </row>
    <row r="128" spans="1:8" x14ac:dyDescent="0.25">
      <c r="A128" s="32"/>
      <c r="B128" s="32"/>
      <c r="C128" s="32"/>
      <c r="D128" s="32"/>
      <c r="E128" s="32"/>
      <c r="F128" s="32"/>
      <c r="G128" s="31"/>
      <c r="H128" s="32"/>
    </row>
    <row r="129" spans="1:8" x14ac:dyDescent="0.25">
      <c r="A129" s="32"/>
      <c r="B129" s="32"/>
      <c r="C129" s="32"/>
      <c r="D129" s="32"/>
      <c r="E129" s="32"/>
      <c r="F129" s="32"/>
      <c r="G129" s="31"/>
      <c r="H129" s="32"/>
    </row>
    <row r="130" spans="1:8" x14ac:dyDescent="0.25">
      <c r="A130" s="32"/>
      <c r="B130" s="32"/>
      <c r="C130" s="32"/>
      <c r="D130" s="32"/>
      <c r="E130" s="32"/>
      <c r="F130" s="32"/>
      <c r="G130" s="31"/>
      <c r="H130" s="32"/>
    </row>
    <row r="131" spans="1:8" x14ac:dyDescent="0.25">
      <c r="A131" s="32"/>
      <c r="B131" s="32"/>
      <c r="C131" s="32"/>
      <c r="D131" s="32"/>
      <c r="E131" s="32"/>
      <c r="F131" s="32"/>
      <c r="G131" s="31"/>
      <c r="H131" s="32"/>
    </row>
    <row r="132" spans="1:8" x14ac:dyDescent="0.25">
      <c r="A132" s="32"/>
      <c r="B132" s="32"/>
      <c r="C132" s="32"/>
      <c r="D132" s="32"/>
      <c r="E132" s="32"/>
      <c r="F132" s="32"/>
      <c r="G132" s="31"/>
      <c r="H132" s="32"/>
    </row>
    <row r="133" spans="1:8" x14ac:dyDescent="0.25">
      <c r="A133" s="32"/>
      <c r="B133" s="32"/>
      <c r="C133" s="32"/>
      <c r="D133" s="32"/>
      <c r="E133" s="32"/>
      <c r="F133" s="32"/>
      <c r="G133" s="31"/>
      <c r="H133" s="32"/>
    </row>
    <row r="134" spans="1:8" x14ac:dyDescent="0.25">
      <c r="A134" s="32"/>
      <c r="B134" s="32"/>
      <c r="C134" s="32"/>
      <c r="D134" s="32"/>
      <c r="E134" s="32"/>
      <c r="F134" s="32"/>
      <c r="G134" s="31"/>
      <c r="H134" s="32"/>
    </row>
    <row r="135" spans="1:8" x14ac:dyDescent="0.25">
      <c r="A135" s="32"/>
      <c r="B135" s="32"/>
      <c r="C135" s="32"/>
      <c r="D135" s="32"/>
      <c r="E135" s="32"/>
      <c r="F135" s="32"/>
      <c r="G135" s="31"/>
      <c r="H135" s="32"/>
    </row>
    <row r="136" spans="1:8" x14ac:dyDescent="0.25">
      <c r="A136" s="32"/>
      <c r="B136" s="32"/>
      <c r="C136" s="32"/>
      <c r="D136" s="32"/>
      <c r="E136" s="32"/>
      <c r="F136" s="32"/>
      <c r="G136" s="31"/>
      <c r="H136" s="32"/>
    </row>
    <row r="137" spans="1:8" x14ac:dyDescent="0.25">
      <c r="A137" s="32"/>
      <c r="B137" s="32"/>
      <c r="C137" s="32"/>
      <c r="D137" s="32"/>
      <c r="E137" s="32"/>
      <c r="F137" s="32"/>
      <c r="G137" s="31"/>
      <c r="H137" s="32"/>
    </row>
    <row r="138" spans="1:8" x14ac:dyDescent="0.25">
      <c r="A138" s="37"/>
      <c r="B138" s="37"/>
      <c r="C138" s="32"/>
      <c r="D138" s="32"/>
      <c r="E138" s="32"/>
      <c r="F138" s="32"/>
      <c r="G138" s="31"/>
      <c r="H138" s="32"/>
    </row>
    <row r="139" spans="1:8" x14ac:dyDescent="0.25">
      <c r="A139" s="32"/>
      <c r="B139" s="32"/>
      <c r="C139" s="32"/>
      <c r="D139" s="32"/>
      <c r="E139" s="32"/>
      <c r="F139" s="32"/>
      <c r="G139" s="31"/>
      <c r="H139" s="32"/>
    </row>
    <row r="140" spans="1:8" x14ac:dyDescent="0.25">
      <c r="A140" s="38"/>
      <c r="B140" s="32"/>
      <c r="C140" s="32"/>
      <c r="D140" s="32"/>
      <c r="E140" s="32"/>
      <c r="F140" s="32"/>
      <c r="G140" s="31"/>
      <c r="H140" s="32"/>
    </row>
    <row r="141" spans="1:8" x14ac:dyDescent="0.25">
      <c r="A141" s="32"/>
      <c r="B141" s="32"/>
      <c r="C141" s="32"/>
      <c r="D141" s="32"/>
      <c r="E141" s="32"/>
      <c r="F141" s="32"/>
      <c r="G141" s="31"/>
      <c r="H141" s="32"/>
    </row>
    <row r="142" spans="1:8" x14ac:dyDescent="0.25">
      <c r="A142" s="32"/>
      <c r="B142" s="32"/>
      <c r="C142" s="32"/>
      <c r="D142" s="32"/>
      <c r="E142" s="32"/>
      <c r="F142" s="32"/>
      <c r="G142" s="31"/>
      <c r="H142" s="32"/>
    </row>
    <row r="143" spans="1:8" x14ac:dyDescent="0.25">
      <c r="A143" s="32"/>
      <c r="B143" s="32"/>
      <c r="C143" s="32"/>
      <c r="D143" s="32"/>
      <c r="E143" s="32"/>
      <c r="F143" s="32"/>
      <c r="G143" s="31"/>
      <c r="H143" s="32"/>
    </row>
    <row r="144" spans="1:8" x14ac:dyDescent="0.25">
      <c r="A144" s="32"/>
      <c r="B144" s="32"/>
      <c r="C144" s="32"/>
      <c r="D144" s="32"/>
      <c r="E144" s="32"/>
      <c r="F144" s="32"/>
      <c r="G144" s="31"/>
      <c r="H144" s="32"/>
    </row>
    <row r="145" spans="1:8" x14ac:dyDescent="0.25">
      <c r="A145" s="32"/>
      <c r="B145" s="32"/>
      <c r="C145" s="32"/>
      <c r="D145" s="32"/>
      <c r="E145" s="32"/>
      <c r="F145" s="32"/>
      <c r="G145" s="31"/>
      <c r="H145" s="32"/>
    </row>
    <row r="146" spans="1:8" x14ac:dyDescent="0.25">
      <c r="A146" s="32"/>
      <c r="B146" s="32"/>
      <c r="C146" s="32"/>
      <c r="D146" s="32"/>
      <c r="E146" s="32"/>
      <c r="F146" s="32"/>
      <c r="G146" s="31"/>
      <c r="H146" s="32"/>
    </row>
    <row r="147" spans="1:8" x14ac:dyDescent="0.25">
      <c r="A147" s="32"/>
      <c r="B147" s="32"/>
      <c r="C147" s="32"/>
      <c r="D147" s="32"/>
      <c r="E147" s="32"/>
      <c r="F147" s="32"/>
      <c r="G147" s="31"/>
      <c r="H147" s="32"/>
    </row>
    <row r="148" spans="1:8" x14ac:dyDescent="0.25">
      <c r="A148" s="32"/>
      <c r="B148" s="32"/>
      <c r="C148" s="32"/>
      <c r="D148" s="32"/>
      <c r="E148" s="32"/>
      <c r="F148" s="32"/>
      <c r="G148" s="31"/>
      <c r="H148" s="32"/>
    </row>
    <row r="149" spans="1:8" x14ac:dyDescent="0.25">
      <c r="A149" s="32"/>
      <c r="B149" s="32"/>
      <c r="C149" s="32"/>
      <c r="D149" s="32"/>
      <c r="E149" s="32"/>
      <c r="F149" s="32"/>
      <c r="G149" s="31"/>
      <c r="H149" s="32"/>
    </row>
    <row r="150" spans="1:8" x14ac:dyDescent="0.25">
      <c r="A150" s="32"/>
      <c r="B150" s="32"/>
      <c r="C150" s="32"/>
      <c r="D150" s="32"/>
      <c r="E150" s="32"/>
      <c r="F150" s="32"/>
      <c r="G150" s="31"/>
      <c r="H150" s="32"/>
    </row>
    <row r="151" spans="1:8" x14ac:dyDescent="0.25">
      <c r="A151" s="32"/>
      <c r="B151" s="32"/>
      <c r="C151" s="32"/>
      <c r="D151" s="32"/>
      <c r="E151" s="32"/>
      <c r="F151" s="32"/>
      <c r="G151" s="31"/>
      <c r="H151" s="32"/>
    </row>
    <row r="152" spans="1:8" x14ac:dyDescent="0.25">
      <c r="A152" s="32"/>
      <c r="B152" s="32"/>
      <c r="C152" s="32"/>
      <c r="D152" s="32"/>
      <c r="E152" s="32"/>
      <c r="F152" s="32"/>
      <c r="G152" s="31"/>
      <c r="H152" s="32"/>
    </row>
    <row r="153" spans="1:8" x14ac:dyDescent="0.25">
      <c r="A153" s="32"/>
      <c r="B153" s="32"/>
      <c r="C153" s="32"/>
      <c r="D153" s="32"/>
      <c r="E153" s="32"/>
      <c r="F153" s="32"/>
      <c r="G153" s="31"/>
      <c r="H153" s="32"/>
    </row>
    <row r="154" spans="1:8" x14ac:dyDescent="0.25">
      <c r="A154" s="32"/>
      <c r="B154" s="32"/>
      <c r="C154" s="32"/>
      <c r="D154" s="32"/>
      <c r="E154" s="32"/>
      <c r="F154" s="32"/>
      <c r="G154" s="31"/>
      <c r="H154" s="32"/>
    </row>
    <row r="155" spans="1:8" x14ac:dyDescent="0.25">
      <c r="A155" s="37"/>
      <c r="B155" s="37"/>
      <c r="C155" s="32"/>
      <c r="D155" s="32"/>
      <c r="E155" s="32"/>
      <c r="F155" s="32"/>
      <c r="G155" s="31"/>
      <c r="H155" s="32"/>
    </row>
    <row r="156" spans="1:8" x14ac:dyDescent="0.25">
      <c r="A156" s="2"/>
      <c r="B156" s="2"/>
      <c r="C156" s="2"/>
      <c r="D156" s="2"/>
    </row>
    <row r="157" spans="1:8" x14ac:dyDescent="0.25">
      <c r="A157" s="2"/>
      <c r="B157" s="2"/>
      <c r="C157" s="2"/>
      <c r="D157" s="2"/>
    </row>
    <row r="158" spans="1:8" x14ac:dyDescent="0.25">
      <c r="A158" s="2"/>
      <c r="B158" s="2"/>
      <c r="C158" s="2"/>
      <c r="D158" s="2"/>
    </row>
    <row r="159" spans="1:8" x14ac:dyDescent="0.25">
      <c r="A159" s="2"/>
      <c r="B159" s="2"/>
      <c r="C159" s="2"/>
      <c r="D159" s="2"/>
    </row>
    <row r="160" spans="1:8" x14ac:dyDescent="0.25">
      <c r="A160" s="2"/>
      <c r="B160" s="2"/>
      <c r="C160" s="2"/>
      <c r="D160" s="2"/>
    </row>
    <row r="161" spans="1:4" x14ac:dyDescent="0.25">
      <c r="A161" s="2"/>
      <c r="B161" s="2"/>
      <c r="C161" s="2"/>
      <c r="D161" s="2"/>
    </row>
    <row r="162" spans="1:4" x14ac:dyDescent="0.25">
      <c r="A162" s="2"/>
      <c r="B162" s="2"/>
      <c r="C162" s="2"/>
      <c r="D162" s="2"/>
    </row>
    <row r="163" spans="1:4" x14ac:dyDescent="0.25">
      <c r="A163" s="2"/>
      <c r="B163" s="2"/>
      <c r="C163" s="2"/>
      <c r="D163" s="2"/>
    </row>
    <row r="164" spans="1:4" x14ac:dyDescent="0.25">
      <c r="A164" s="2"/>
      <c r="B164" s="2"/>
      <c r="C164" s="2"/>
      <c r="D164" s="2"/>
    </row>
    <row r="165" spans="1:4" x14ac:dyDescent="0.25">
      <c r="A165" s="2"/>
      <c r="B165" s="2"/>
      <c r="C165" s="2"/>
      <c r="D165" s="2"/>
    </row>
    <row r="166" spans="1:4" x14ac:dyDescent="0.25">
      <c r="A166" s="2"/>
      <c r="B166" s="2"/>
      <c r="C166" s="2"/>
      <c r="D166" s="2"/>
    </row>
    <row r="167" spans="1:4" x14ac:dyDescent="0.25">
      <c r="A167" s="2"/>
      <c r="B167" s="2"/>
      <c r="C167" s="2"/>
      <c r="D167" s="2"/>
    </row>
    <row r="168" spans="1:4" x14ac:dyDescent="0.25">
      <c r="A168" s="2"/>
      <c r="B168" s="2"/>
      <c r="C168" s="2"/>
      <c r="D168" s="2"/>
    </row>
    <row r="169" spans="1:4" x14ac:dyDescent="0.25">
      <c r="A169" s="2"/>
      <c r="B169" s="2"/>
      <c r="C169" s="2"/>
      <c r="D169" s="2"/>
    </row>
    <row r="170" spans="1:4" x14ac:dyDescent="0.25">
      <c r="A170" s="2"/>
      <c r="B170" s="2"/>
      <c r="C170" s="2"/>
      <c r="D170" s="2"/>
    </row>
    <row r="171" spans="1:4" x14ac:dyDescent="0.25">
      <c r="A171" s="2"/>
      <c r="B171" s="2"/>
      <c r="C171" s="2"/>
      <c r="D171" s="2"/>
    </row>
    <row r="172" spans="1:4" x14ac:dyDescent="0.25">
      <c r="A172" s="2"/>
      <c r="B172" s="2"/>
      <c r="C172" s="2"/>
      <c r="D172" s="2"/>
    </row>
    <row r="173" spans="1:4" x14ac:dyDescent="0.25">
      <c r="A173" s="2"/>
      <c r="B173" s="2"/>
      <c r="C173" s="2"/>
      <c r="D173" s="2"/>
    </row>
    <row r="174" spans="1:4" x14ac:dyDescent="0.25">
      <c r="A174" s="2"/>
      <c r="B174" s="2"/>
      <c r="C174" s="2"/>
      <c r="D174" s="2"/>
    </row>
    <row r="175" spans="1:4" x14ac:dyDescent="0.25">
      <c r="A175" s="2"/>
      <c r="B175" s="2"/>
      <c r="C175" s="2"/>
      <c r="D175" s="2"/>
    </row>
    <row r="176" spans="1:4" x14ac:dyDescent="0.25">
      <c r="A176" s="2"/>
      <c r="B176" s="2"/>
      <c r="C176" s="2"/>
      <c r="D176" s="2"/>
    </row>
    <row r="177" spans="1:4" x14ac:dyDescent="0.25">
      <c r="A177" s="2"/>
      <c r="B177" s="2"/>
      <c r="C177" s="2"/>
      <c r="D177" s="2"/>
    </row>
    <row r="178" spans="1:4" x14ac:dyDescent="0.25">
      <c r="A178" s="2"/>
      <c r="B178" s="2"/>
      <c r="C178" s="2"/>
      <c r="D178" s="2"/>
    </row>
    <row r="179" spans="1:4" x14ac:dyDescent="0.25">
      <c r="A179" s="2"/>
      <c r="B179" s="2"/>
      <c r="C179" s="2"/>
      <c r="D179" s="2"/>
    </row>
    <row r="180" spans="1:4" x14ac:dyDescent="0.25">
      <c r="A180" s="2"/>
      <c r="B180" s="2"/>
      <c r="C180" s="2"/>
      <c r="D180" s="2"/>
    </row>
    <row r="181" spans="1:4" x14ac:dyDescent="0.25">
      <c r="A181" s="2"/>
      <c r="B181" s="2"/>
      <c r="C181" s="2"/>
      <c r="D181" s="2"/>
    </row>
    <row r="182" spans="1:4" x14ac:dyDescent="0.25">
      <c r="A182" s="2"/>
      <c r="B182" s="2"/>
      <c r="C182" s="2"/>
      <c r="D182" s="2"/>
    </row>
    <row r="183" spans="1:4" x14ac:dyDescent="0.25">
      <c r="A183" s="2"/>
      <c r="B183" s="2"/>
      <c r="C183" s="2"/>
      <c r="D183" s="2"/>
    </row>
    <row r="184" spans="1:4" x14ac:dyDescent="0.25">
      <c r="A184" s="2"/>
      <c r="B184" s="2"/>
      <c r="C184" s="2"/>
      <c r="D184" s="2"/>
    </row>
    <row r="185" spans="1:4" x14ac:dyDescent="0.25">
      <c r="A185" s="2"/>
      <c r="B185" s="2"/>
      <c r="C185" s="2"/>
      <c r="D185" s="2"/>
    </row>
    <row r="186" spans="1:4" x14ac:dyDescent="0.25">
      <c r="A186" s="2"/>
      <c r="B186" s="2"/>
      <c r="C186" s="2"/>
      <c r="D186" s="2"/>
    </row>
    <row r="187" spans="1:4" x14ac:dyDescent="0.25">
      <c r="A187" s="2"/>
      <c r="B187" s="2"/>
      <c r="C187" s="2"/>
      <c r="D187" s="2"/>
    </row>
    <row r="188" spans="1:4" x14ac:dyDescent="0.25">
      <c r="A188" s="2"/>
      <c r="B188" s="2"/>
      <c r="C188" s="2"/>
      <c r="D188" s="2"/>
    </row>
    <row r="189" spans="1:4" x14ac:dyDescent="0.25">
      <c r="A189" s="2"/>
      <c r="B189" s="2"/>
      <c r="C189" s="2"/>
      <c r="D189" s="2"/>
    </row>
    <row r="190" spans="1:4" x14ac:dyDescent="0.25">
      <c r="A190" s="2"/>
      <c r="B190" s="2"/>
      <c r="C190" s="2"/>
      <c r="D190" s="2"/>
    </row>
    <row r="191" spans="1:4" x14ac:dyDescent="0.25">
      <c r="A191" s="2"/>
      <c r="B191" s="2"/>
      <c r="C191" s="2"/>
      <c r="D191" s="2"/>
    </row>
    <row r="192" spans="1:4" x14ac:dyDescent="0.25">
      <c r="A192" s="2"/>
      <c r="B192" s="2"/>
      <c r="C192" s="2"/>
      <c r="D192" s="2"/>
    </row>
    <row r="193" spans="1:4" x14ac:dyDescent="0.25">
      <c r="A193" s="2"/>
      <c r="B193" s="2"/>
      <c r="C193" s="2"/>
      <c r="D193" s="2"/>
    </row>
    <row r="194" spans="1:4" x14ac:dyDescent="0.25">
      <c r="A194" s="2"/>
      <c r="B194" s="2"/>
      <c r="C194" s="2"/>
      <c r="D194" s="2"/>
    </row>
    <row r="195" spans="1:4" x14ac:dyDescent="0.25">
      <c r="A195" s="2"/>
      <c r="B195" s="2"/>
      <c r="C195" s="2"/>
      <c r="D195" s="2"/>
    </row>
    <row r="196" spans="1:4" x14ac:dyDescent="0.25">
      <c r="A196" s="2"/>
      <c r="B196" s="2"/>
      <c r="C196" s="2"/>
      <c r="D196" s="2"/>
    </row>
    <row r="197" spans="1:4" x14ac:dyDescent="0.25">
      <c r="A197" s="2"/>
      <c r="B197" s="2"/>
      <c r="C197" s="2"/>
      <c r="D197" s="2"/>
    </row>
    <row r="198" spans="1:4" x14ac:dyDescent="0.25">
      <c r="A198" s="2"/>
      <c r="B198" s="2"/>
      <c r="C198" s="2"/>
      <c r="D198" s="2"/>
    </row>
    <row r="199" spans="1:4" x14ac:dyDescent="0.25">
      <c r="A199" s="2"/>
      <c r="B199" s="2"/>
      <c r="C199" s="2"/>
      <c r="D199" s="2"/>
    </row>
    <row r="200" spans="1:4" x14ac:dyDescent="0.25">
      <c r="A200" s="2"/>
      <c r="B200" s="2"/>
      <c r="C200" s="2"/>
      <c r="D200" s="2"/>
    </row>
    <row r="201" spans="1:4" x14ac:dyDescent="0.25">
      <c r="A201" s="2"/>
      <c r="B201" s="2"/>
      <c r="C201" s="2"/>
      <c r="D201" s="2"/>
    </row>
    <row r="202" spans="1:4" x14ac:dyDescent="0.25">
      <c r="A202" s="2"/>
      <c r="B202" s="2"/>
      <c r="C202" s="2"/>
      <c r="D202" s="2"/>
    </row>
    <row r="203" spans="1:4" x14ac:dyDescent="0.25">
      <c r="A203" s="2"/>
      <c r="B203" s="2"/>
      <c r="C203" s="2"/>
      <c r="D203" s="2"/>
    </row>
    <row r="204" spans="1:4" x14ac:dyDescent="0.25">
      <c r="A204" s="2"/>
      <c r="B204" s="2"/>
      <c r="C204" s="2"/>
      <c r="D204" s="2"/>
    </row>
    <row r="205" spans="1:4" x14ac:dyDescent="0.25">
      <c r="A205" s="2"/>
      <c r="B205" s="2"/>
      <c r="C205" s="2"/>
      <c r="D205" s="2"/>
    </row>
    <row r="206" spans="1:4" x14ac:dyDescent="0.25">
      <c r="A206" s="2"/>
      <c r="B206" s="2"/>
      <c r="C206" s="2"/>
      <c r="D206" s="2"/>
    </row>
    <row r="207" spans="1:4" x14ac:dyDescent="0.25">
      <c r="A207" s="2"/>
      <c r="B207" s="2"/>
      <c r="C207" s="2"/>
      <c r="D207" s="2"/>
    </row>
    <row r="208" spans="1:4" x14ac:dyDescent="0.25">
      <c r="A208" s="2"/>
      <c r="B208" s="2"/>
      <c r="C208" s="2"/>
      <c r="D208" s="2"/>
    </row>
    <row r="209" spans="1:4" x14ac:dyDescent="0.25">
      <c r="A209" s="2"/>
      <c r="B209" s="2"/>
      <c r="C209" s="2"/>
      <c r="D209" s="2"/>
    </row>
    <row r="210" spans="1:4" x14ac:dyDescent="0.25">
      <c r="A210" s="2"/>
      <c r="B210" s="2"/>
      <c r="C210" s="2"/>
      <c r="D210" s="2"/>
    </row>
    <row r="211" spans="1:4" x14ac:dyDescent="0.25">
      <c r="A211" s="2"/>
      <c r="B211" s="2"/>
      <c r="C211" s="2"/>
      <c r="D211" s="2"/>
    </row>
    <row r="212" spans="1:4" x14ac:dyDescent="0.25">
      <c r="A212" s="2"/>
      <c r="B212" s="2"/>
      <c r="C212" s="2"/>
      <c r="D212" s="2"/>
    </row>
    <row r="213" spans="1:4" x14ac:dyDescent="0.25">
      <c r="A213" s="2"/>
      <c r="B213" s="2"/>
      <c r="C213" s="2"/>
      <c r="D213" s="2"/>
    </row>
    <row r="214" spans="1:4" x14ac:dyDescent="0.25">
      <c r="A214" s="2"/>
      <c r="B214" s="2"/>
      <c r="C214" s="2"/>
      <c r="D214" s="2"/>
    </row>
    <row r="215" spans="1:4" x14ac:dyDescent="0.25">
      <c r="A215" s="2"/>
      <c r="B215" s="2"/>
      <c r="C215" s="2"/>
      <c r="D215" s="2"/>
    </row>
    <row r="216" spans="1:4" x14ac:dyDescent="0.25">
      <c r="A216" s="2"/>
      <c r="B216" s="2"/>
      <c r="C216" s="2"/>
      <c r="D216" s="2"/>
    </row>
    <row r="217" spans="1:4" x14ac:dyDescent="0.25">
      <c r="A217" s="2"/>
      <c r="B217" s="2"/>
      <c r="C217" s="2"/>
      <c r="D217" s="2"/>
    </row>
    <row r="218" spans="1:4" x14ac:dyDescent="0.25">
      <c r="A218" s="2"/>
      <c r="B218" s="2"/>
      <c r="C218" s="2"/>
      <c r="D218" s="2"/>
    </row>
    <row r="219" spans="1:4" x14ac:dyDescent="0.25">
      <c r="A219" s="2"/>
      <c r="B219" s="2"/>
      <c r="C219" s="2"/>
      <c r="D219" s="2"/>
    </row>
    <row r="220" spans="1:4" x14ac:dyDescent="0.25">
      <c r="A220" s="2"/>
      <c r="B220" s="2"/>
      <c r="C220" s="2"/>
      <c r="D220" s="2"/>
    </row>
    <row r="221" spans="1:4" x14ac:dyDescent="0.25">
      <c r="A221" s="2"/>
      <c r="B221" s="2"/>
      <c r="C221" s="2"/>
      <c r="D221" s="2"/>
    </row>
    <row r="222" spans="1:4" x14ac:dyDescent="0.25">
      <c r="A222" s="2"/>
      <c r="B222" s="2"/>
      <c r="C222" s="2"/>
      <c r="D222" s="2"/>
    </row>
    <row r="223" spans="1:4" x14ac:dyDescent="0.25">
      <c r="A223" s="2"/>
      <c r="B223" s="2"/>
      <c r="C223" s="2"/>
      <c r="D223" s="2"/>
    </row>
    <row r="224" spans="1:4" x14ac:dyDescent="0.25">
      <c r="A224" s="2"/>
      <c r="B224" s="2"/>
      <c r="C224" s="2"/>
      <c r="D224" s="2"/>
    </row>
    <row r="225" spans="1:4" x14ac:dyDescent="0.25">
      <c r="A225" s="2"/>
      <c r="B225" s="2"/>
      <c r="C225" s="2"/>
      <c r="D225" s="2"/>
    </row>
    <row r="226" spans="1:4" x14ac:dyDescent="0.25">
      <c r="A226" s="2"/>
      <c r="B226" s="2"/>
      <c r="C226" s="2"/>
      <c r="D226" s="2"/>
    </row>
    <row r="227" spans="1:4" x14ac:dyDescent="0.25">
      <c r="A227" s="2"/>
      <c r="B227" s="2"/>
      <c r="C227" s="2"/>
      <c r="D227" s="2"/>
    </row>
    <row r="228" spans="1:4" x14ac:dyDescent="0.25">
      <c r="A228" s="2"/>
      <c r="B228" s="2"/>
      <c r="C228" s="2"/>
      <c r="D228" s="2"/>
    </row>
    <row r="229" spans="1:4" x14ac:dyDescent="0.25">
      <c r="A229" s="2"/>
      <c r="B229" s="2"/>
      <c r="C229" s="2"/>
      <c r="D229" s="2"/>
    </row>
    <row r="230" spans="1:4" x14ac:dyDescent="0.25">
      <c r="A230" s="2"/>
      <c r="B230" s="2"/>
      <c r="C230" s="2"/>
      <c r="D230" s="2"/>
    </row>
    <row r="231" spans="1:4" x14ac:dyDescent="0.25">
      <c r="A231" s="2"/>
      <c r="B231" s="2"/>
      <c r="C231" s="2"/>
      <c r="D231" s="2"/>
    </row>
    <row r="232" spans="1:4" x14ac:dyDescent="0.25">
      <c r="A232" s="2"/>
      <c r="B232" s="2"/>
      <c r="C232" s="2"/>
      <c r="D232" s="2"/>
    </row>
    <row r="233" spans="1:4" x14ac:dyDescent="0.25">
      <c r="A233" s="2"/>
      <c r="B233" s="2"/>
      <c r="C233" s="2"/>
      <c r="D233" s="2"/>
    </row>
    <row r="234" spans="1:4" x14ac:dyDescent="0.25">
      <c r="A234" s="2"/>
      <c r="B234" s="2"/>
      <c r="C234" s="2"/>
      <c r="D234" s="2"/>
    </row>
    <row r="235" spans="1:4" x14ac:dyDescent="0.25">
      <c r="A235" s="2"/>
      <c r="B235" s="2"/>
      <c r="C235" s="2"/>
      <c r="D235" s="2"/>
    </row>
    <row r="236" spans="1:4" x14ac:dyDescent="0.25">
      <c r="A236" s="2"/>
      <c r="B236" s="2"/>
      <c r="C236" s="2"/>
      <c r="D236" s="2"/>
    </row>
    <row r="237" spans="1:4" x14ac:dyDescent="0.25">
      <c r="A237" s="2"/>
      <c r="B237" s="2"/>
      <c r="C237" s="2"/>
      <c r="D237" s="2"/>
    </row>
    <row r="238" spans="1:4" x14ac:dyDescent="0.25">
      <c r="A238" s="2"/>
      <c r="B238" s="2"/>
      <c r="C238" s="2"/>
      <c r="D238" s="2"/>
    </row>
    <row r="239" spans="1:4" x14ac:dyDescent="0.25">
      <c r="A239" s="2"/>
      <c r="B239" s="2"/>
      <c r="C239" s="2"/>
      <c r="D239" s="2"/>
    </row>
    <row r="240" spans="1:4" x14ac:dyDescent="0.25">
      <c r="A240" s="2"/>
      <c r="B240" s="2"/>
      <c r="C240" s="2"/>
      <c r="D240" s="2"/>
    </row>
    <row r="241" spans="1:4" x14ac:dyDescent="0.25">
      <c r="A241" s="2"/>
      <c r="B241" s="2"/>
      <c r="C241" s="2"/>
      <c r="D241" s="2"/>
    </row>
    <row r="242" spans="1:4" x14ac:dyDescent="0.25">
      <c r="A242" s="2"/>
      <c r="B242" s="2"/>
      <c r="C242" s="2"/>
      <c r="D242" s="2"/>
    </row>
    <row r="243" spans="1:4" x14ac:dyDescent="0.25">
      <c r="A243" s="2"/>
      <c r="B243" s="2"/>
      <c r="C243" s="2"/>
      <c r="D243" s="2"/>
    </row>
    <row r="244" spans="1:4" x14ac:dyDescent="0.25">
      <c r="A244" s="2"/>
      <c r="B244" s="2"/>
      <c r="C244" s="2"/>
      <c r="D244" s="2"/>
    </row>
    <row r="245" spans="1:4" x14ac:dyDescent="0.25">
      <c r="A245" s="2"/>
      <c r="B245" s="2"/>
      <c r="C245" s="2"/>
      <c r="D245" s="2"/>
    </row>
    <row r="246" spans="1:4" x14ac:dyDescent="0.25">
      <c r="A246" s="2"/>
      <c r="B246" s="2"/>
      <c r="C246" s="2"/>
      <c r="D246" s="2"/>
    </row>
    <row r="247" spans="1:4" x14ac:dyDescent="0.25">
      <c r="A247" s="2"/>
      <c r="B247" s="2"/>
      <c r="C247" s="2"/>
      <c r="D247" s="2"/>
    </row>
    <row r="248" spans="1:4" x14ac:dyDescent="0.25">
      <c r="A248" s="2"/>
      <c r="B248" s="2"/>
      <c r="C248" s="2"/>
      <c r="D248" s="2"/>
    </row>
    <row r="249" spans="1:4" x14ac:dyDescent="0.25">
      <c r="A249" s="2"/>
      <c r="B249" s="2"/>
      <c r="C249" s="2"/>
      <c r="D249" s="2"/>
    </row>
    <row r="250" spans="1:4" x14ac:dyDescent="0.25">
      <c r="A250" s="2"/>
      <c r="B250" s="2"/>
      <c r="C250" s="2"/>
      <c r="D250" s="2"/>
    </row>
    <row r="251" spans="1:4" x14ac:dyDescent="0.25">
      <c r="A251" s="2"/>
      <c r="B251" s="2"/>
      <c r="C251" s="2"/>
      <c r="D251" s="2"/>
    </row>
    <row r="252" spans="1:4" x14ac:dyDescent="0.25">
      <c r="A252" s="2"/>
      <c r="B252" s="2"/>
      <c r="C252" s="2"/>
      <c r="D252" s="2"/>
    </row>
    <row r="253" spans="1:4" x14ac:dyDescent="0.25">
      <c r="A253" s="2"/>
      <c r="B253" s="2"/>
      <c r="C253" s="2"/>
      <c r="D253" s="2"/>
    </row>
    <row r="254" spans="1:4" x14ac:dyDescent="0.25">
      <c r="A254" s="2"/>
      <c r="B254" s="2"/>
      <c r="C254" s="2"/>
      <c r="D254" s="2"/>
    </row>
    <row r="255" spans="1:4" x14ac:dyDescent="0.25">
      <c r="A255" s="2"/>
      <c r="B255" s="2"/>
      <c r="C255" s="2"/>
      <c r="D255" s="2"/>
    </row>
    <row r="256" spans="1:4" x14ac:dyDescent="0.25">
      <c r="A256" s="2"/>
      <c r="B256" s="2"/>
      <c r="C256" s="2"/>
      <c r="D256" s="2"/>
    </row>
    <row r="257" spans="1:4" x14ac:dyDescent="0.25">
      <c r="A257" s="2"/>
      <c r="B257" s="2"/>
      <c r="C257" s="2"/>
      <c r="D257" s="2"/>
    </row>
    <row r="258" spans="1:4" x14ac:dyDescent="0.25">
      <c r="A258" s="2"/>
      <c r="B258" s="2"/>
      <c r="C258" s="2"/>
      <c r="D258" s="2"/>
    </row>
    <row r="259" spans="1:4" x14ac:dyDescent="0.25">
      <c r="A259" s="2"/>
      <c r="B259" s="2"/>
      <c r="C259" s="2"/>
      <c r="D259" s="2"/>
    </row>
    <row r="260" spans="1:4" x14ac:dyDescent="0.25">
      <c r="A260" s="2"/>
      <c r="B260" s="2"/>
      <c r="C260" s="2"/>
      <c r="D260" s="2"/>
    </row>
    <row r="261" spans="1:4" x14ac:dyDescent="0.25">
      <c r="A261" s="2"/>
      <c r="B261" s="2"/>
      <c r="C261" s="2"/>
      <c r="D261" s="2"/>
    </row>
    <row r="262" spans="1:4" x14ac:dyDescent="0.25">
      <c r="A262" s="2"/>
      <c r="B262" s="2"/>
      <c r="C262" s="2"/>
      <c r="D262" s="2"/>
    </row>
    <row r="263" spans="1:4" x14ac:dyDescent="0.25">
      <c r="A263" s="2"/>
      <c r="B263" s="2"/>
      <c r="C263" s="2"/>
      <c r="D263" s="2"/>
    </row>
    <row r="264" spans="1:4" x14ac:dyDescent="0.25">
      <c r="A264" s="2"/>
      <c r="B264" s="2"/>
      <c r="C264" s="2"/>
      <c r="D264" s="2"/>
    </row>
    <row r="265" spans="1:4" x14ac:dyDescent="0.25">
      <c r="A265" s="2"/>
      <c r="B265" s="2"/>
      <c r="C265" s="2"/>
      <c r="D265" s="2"/>
    </row>
    <row r="266" spans="1:4" x14ac:dyDescent="0.25">
      <c r="A266" s="2"/>
      <c r="B266" s="2"/>
      <c r="C266" s="2"/>
      <c r="D266" s="2"/>
    </row>
    <row r="267" spans="1:4" x14ac:dyDescent="0.25">
      <c r="A267" s="2"/>
      <c r="B267" s="2"/>
      <c r="C267" s="2"/>
      <c r="D267" s="2"/>
    </row>
    <row r="268" spans="1:4" x14ac:dyDescent="0.25">
      <c r="A268" s="2"/>
      <c r="B268" s="2"/>
      <c r="C268" s="2"/>
      <c r="D268" s="2"/>
    </row>
    <row r="269" spans="1:4" x14ac:dyDescent="0.25">
      <c r="A269" s="2"/>
      <c r="B269" s="2"/>
      <c r="C269" s="2"/>
      <c r="D269" s="2"/>
    </row>
    <row r="270" spans="1:4" x14ac:dyDescent="0.25">
      <c r="A270" s="2"/>
      <c r="B270" s="2"/>
      <c r="C270" s="2"/>
      <c r="D270" s="2"/>
    </row>
  </sheetData>
  <sheetProtection password="CC71" sheet="1" objects="1" scenarios="1" formatCells="0" formatColumns="0" formatRows="0" insertColumns="0" insertRows="0" deleteColumns="0" deleteRows="0" selectLockedCells="1"/>
  <mergeCells count="4">
    <mergeCell ref="A1:G1"/>
    <mergeCell ref="B4:C4"/>
    <mergeCell ref="H39:H40"/>
    <mergeCell ref="H56:H57"/>
  </mergeCells>
  <phoneticPr fontId="50" type="noConversion"/>
  <pageMargins left="0.7" right="0.7" top="0.75" bottom="0.75" header="0.3" footer="0.3"/>
  <pageSetup paperSize="9" scale="4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  <rangeList sheetStid="4" master=""/>
  <rangeList sheetStid="8" master="">
    <arrUserId title="区域1_2" rangeCreator="" othersAccessPermission="edit"/>
  </rangeList>
  <rangeList sheetStid="17" master="">
    <arrUserId title="区域1_2" rangeCreator="" othersAccessPermission="edit"/>
  </rangeList>
  <rangeList sheetStid="13" master=""/>
  <rangeList sheetStid="15" master=""/>
  <rangeList sheetStid="16" master=""/>
  <rangeList sheetStid="18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Summary</vt:lpstr>
      <vt:lpstr>P1物料费用</vt:lpstr>
      <vt:lpstr>P2执行费用</vt:lpstr>
      <vt:lpstr>P3设备租赁费用</vt:lpstr>
      <vt:lpstr>P4 视频 &amp; 多媒体课件制作费用</vt:lpstr>
      <vt:lpstr>P5 2D &amp; 3D线下设计费用</vt:lpstr>
      <vt:lpstr>P6 医学编辑及手术绘画费用</vt:lpstr>
      <vt:lpstr>P7 其他费用</vt:lpstr>
      <vt:lpstr>P1物料费用!Print_Area</vt:lpstr>
      <vt:lpstr>P2执行费用!Print_Area</vt:lpstr>
      <vt:lpstr>P3设备租赁费用!Print_Area</vt:lpstr>
      <vt:lpstr>'P4 视频 &amp; 多媒体课件制作费用'!Print_Area</vt:lpstr>
      <vt:lpstr>'P5 2D &amp; 3D线下设计费用'!Print_Area</vt:lpstr>
      <vt:lpstr>'P6 医学编辑及手术绘画费用'!Print_Area</vt:lpstr>
      <vt:lpstr>'P7 其他费用'!Print_Area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MI</cp:lastModifiedBy>
  <cp:lastPrinted>2021-12-18T05:04:00Z</cp:lastPrinted>
  <dcterms:created xsi:type="dcterms:W3CDTF">2006-09-14T11:21:00Z</dcterms:created>
  <dcterms:modified xsi:type="dcterms:W3CDTF">2022-12-28T09:29:39Z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85EC9922B02D4EABADF8C1B667D87520</vt:lpwstr>
  </property>
  <property fmtid="{D5CDD505-2E9C-101B-9397-08002B2CF9AE}" pid="3" name="KSOProductBuildVer">
    <vt:lpwstr>2052-11.1.0.12980</vt:lpwstr>
  </property>
</Properties>
</file>