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\lucius new begining\项目文件夹\Az\肾科事业部 internal communication program\fiance\"/>
    </mc:Choice>
  </mc:AlternateContent>
  <bookViews>
    <workbookView xWindow="0" yWindow="0" windowWidth="24000" windowHeight="9750" tabRatio="946"/>
  </bookViews>
  <sheets>
    <sheet name="费用明细" sheetId="16" r:id="rId1"/>
  </sheets>
  <calcPr calcId="152511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34" i="16" l="1"/>
  <c r="G30" i="16"/>
  <c r="G32" i="16"/>
  <c r="C8" i="16"/>
  <c r="G29" i="16"/>
  <c r="C7" i="16"/>
  <c r="G21" i="16"/>
  <c r="G22" i="16"/>
  <c r="G23" i="16"/>
  <c r="G24" i="16"/>
  <c r="G25" i="16"/>
  <c r="G26" i="16"/>
  <c r="G15" i="16"/>
  <c r="G16" i="16"/>
  <c r="G17" i="16"/>
  <c r="G18" i="16"/>
  <c r="G19" i="16"/>
  <c r="G28" i="16"/>
  <c r="C5" i="16"/>
  <c r="C6" i="16"/>
  <c r="C9" i="16"/>
</calcChain>
</file>

<file path=xl/sharedStrings.xml><?xml version="1.0" encoding="utf-8"?>
<sst xmlns="http://schemas.openxmlformats.org/spreadsheetml/2006/main" count="60" uniqueCount="51">
  <si>
    <t>类别</t>
    <phoneticPr fontId="1" type="noConversion"/>
  </si>
  <si>
    <t>内容</t>
    <phoneticPr fontId="1" type="noConversion"/>
  </si>
  <si>
    <t>小计</t>
    <phoneticPr fontId="1" type="noConversion"/>
  </si>
  <si>
    <t>单价</t>
    <phoneticPr fontId="1" type="noConversion"/>
  </si>
  <si>
    <t>单位</t>
    <phoneticPr fontId="1" type="noConversion"/>
  </si>
  <si>
    <t>数量</t>
    <phoneticPr fontId="1" type="noConversion"/>
  </si>
  <si>
    <t>小时</t>
    <phoneticPr fontId="1" type="noConversion"/>
  </si>
  <si>
    <t>上海麦田公共关系咨询有限公司</t>
    <phoneticPr fontId="1" type="noConversion"/>
  </si>
  <si>
    <t>Descripation描述</t>
  </si>
  <si>
    <t>总计 Total</t>
  </si>
  <si>
    <t>Item</t>
    <phoneticPr fontId="1" type="noConversion"/>
  </si>
  <si>
    <t>税费</t>
    <phoneticPr fontId="1" type="noConversion"/>
  </si>
  <si>
    <t>税费</t>
    <phoneticPr fontId="1" type="noConversion"/>
  </si>
  <si>
    <t>报价</t>
    <phoneticPr fontId="1" type="noConversion"/>
  </si>
  <si>
    <t>Total Amount</t>
    <phoneticPr fontId="1" type="noConversion"/>
  </si>
  <si>
    <t>实际结算</t>
    <phoneticPr fontId="1" type="noConversion"/>
  </si>
  <si>
    <t>小计</t>
    <phoneticPr fontId="1" type="noConversion"/>
  </si>
  <si>
    <t>总报价</t>
    <phoneticPr fontId="1" type="noConversion"/>
  </si>
  <si>
    <t>总计</t>
    <phoneticPr fontId="1" type="noConversion"/>
  </si>
  <si>
    <t xml:space="preserve"> </t>
    <phoneticPr fontId="1" type="noConversion"/>
  </si>
  <si>
    <t>次数</t>
    <phoneticPr fontId="1" type="noConversion"/>
  </si>
  <si>
    <t>整体创意</t>
    <phoneticPr fontId="1" type="noConversion"/>
  </si>
  <si>
    <t>KV</t>
    <phoneticPr fontId="1" type="noConversion"/>
  </si>
  <si>
    <t>海报</t>
    <phoneticPr fontId="1" type="noConversion"/>
  </si>
  <si>
    <t>召集活动slogan</t>
    <phoneticPr fontId="1" type="noConversion"/>
  </si>
  <si>
    <t>小时</t>
    <phoneticPr fontId="1" type="noConversion"/>
  </si>
  <si>
    <t>服务器系统</t>
    <phoneticPr fontId="29" type="noConversion"/>
  </si>
  <si>
    <t>月</t>
    <phoneticPr fontId="1" type="noConversion"/>
  </si>
  <si>
    <t>支撑700人的基础算力</t>
    <phoneticPr fontId="1" type="noConversion"/>
  </si>
  <si>
    <t>投票页面定制</t>
    <phoneticPr fontId="1" type="noConversion"/>
  </si>
  <si>
    <t>投票数据回写和统计</t>
    <phoneticPr fontId="1" type="noConversion"/>
  </si>
  <si>
    <t>统计和导出</t>
    <phoneticPr fontId="1" type="noConversion"/>
  </si>
  <si>
    <t>投票功能定制开发并按照投票量替换背景，包含简单动画效果</t>
    <phoneticPr fontId="1" type="noConversion"/>
  </si>
  <si>
    <t>项目中期和结束后各1次数据导出XLS</t>
    <phoneticPr fontId="1" type="noConversion"/>
  </si>
  <si>
    <t>投票页面创意设计</t>
    <phoneticPr fontId="1" type="noConversion"/>
  </si>
  <si>
    <t>投票结果的记录和对应前端效果呈现的开发</t>
    <phoneticPr fontId="1" type="noConversion"/>
  </si>
  <si>
    <t>2.关键词征集H5页面开发</t>
    <phoneticPr fontId="1" type="noConversion"/>
  </si>
  <si>
    <t>关键词征集H5页面开发</t>
    <phoneticPr fontId="1" type="noConversion"/>
  </si>
  <si>
    <t>整体创意</t>
    <phoneticPr fontId="1" type="noConversion"/>
  </si>
  <si>
    <t>1. 创意</t>
    <phoneticPr fontId="1" type="noConversion"/>
  </si>
  <si>
    <t>整体方案活动创意</t>
    <phoneticPr fontId="1" type="noConversion"/>
  </si>
  <si>
    <t>征集活动slogan创意*1</t>
    <phoneticPr fontId="1" type="noConversion"/>
  </si>
  <si>
    <t>登录页面显示*1，投票结束页面显示*1，特点投票数量（200/400/700）背景显示*3</t>
    <phoneticPr fontId="1" type="noConversion"/>
  </si>
  <si>
    <t>内容撰写&amp;设计</t>
    <phoneticPr fontId="1" type="noConversion"/>
  </si>
  <si>
    <t>主KV设计创意</t>
    <phoneticPr fontId="1" type="noConversion"/>
  </si>
  <si>
    <t>Buday 主持稿撰写</t>
    <phoneticPr fontId="1" type="noConversion"/>
  </si>
  <si>
    <t>根据资料进行主持稿撰写</t>
    <phoneticPr fontId="1" type="noConversion"/>
  </si>
  <si>
    <t>3. 内容撰写&amp;设计</t>
    <phoneticPr fontId="1" type="noConversion"/>
  </si>
  <si>
    <t>4 税费</t>
    <phoneticPr fontId="1" type="noConversion"/>
  </si>
  <si>
    <t>2021Az renal team internal comms项目-结算单</t>
    <phoneticPr fontId="21" type="noConversion"/>
  </si>
  <si>
    <t>sologn征集海报*1，圆桌派会议海报*5，BU day海报*1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</si>
</sst>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1" formatCode="_ * #,##0_ ;_ * \-#,##0_ ;_ * &quot;-&quot;_ ;_ @_ "/>
    <numFmt numFmtId="43" formatCode="_ * #,##0.00_ ;_ * \-#,##0.00_ ;_ * &quot;-&quot;??_ ;_ @_ "/>
    <numFmt numFmtId="176" formatCode="[$¥-804]#,##0.00"/>
    <numFmt numFmtId="177" formatCode="&quot;¥&quot;#,##0.00_);[Red]\(&quot;¥&quot;#,##0.00\)"/>
    <numFmt numFmtId="178" formatCode="#,##0_ "/>
    <numFmt numFmtId="179" formatCode="_ &quot;\&quot;* #,##0_ ;_ &quot;\&quot;* \-#,##0_ ;_ &quot;\&quot;* &quot;-&quot;_ ;_ @_ "/>
    <numFmt numFmtId="180" formatCode="_ &quot;\&quot;* #,##0.00_ ;_ &quot;\&quot;* \-#,##0.00_ ;_ &quot;\&quot;* &quot;-&quot;??_ ;_ @_ "/>
    <numFmt numFmtId="181" formatCode="0.0000%"/>
    <numFmt numFmtId="182" formatCode="0.00_);[Red]\(0.00\)"/>
  </numFmts>
  <fonts count="31">
    <font>
      <sz val="10"/>
      <name val="Verdana"/>
      <family val="2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Times New Roman"/>
      <family val="1"/>
    </font>
    <font>
      <sz val="11"/>
      <color theme="1"/>
      <name val="宋体"/>
      <family val="2"/>
      <scheme val="minor"/>
    </font>
    <font>
      <sz val="9"/>
      <name val="微软雅黑"/>
      <family val="2"/>
      <charset val="134"/>
    </font>
    <font>
      <b/>
      <sz val="9"/>
      <name val="微软雅黑"/>
      <family val="2"/>
      <charset val="134"/>
    </font>
    <font>
      <sz val="10"/>
      <name val="微软雅黑"/>
      <family val="2"/>
      <charset val="134"/>
    </font>
    <font>
      <b/>
      <sz val="11"/>
      <name val="微软雅黑"/>
      <family val="2"/>
      <charset val="134"/>
    </font>
    <font>
      <b/>
      <sz val="11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0"/>
      <color indexed="8"/>
      <name val="微软雅黑"/>
      <family val="2"/>
      <charset val="134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Tahoma"/>
      <family val="2"/>
    </font>
    <font>
      <u/>
      <sz val="9"/>
      <name val="Tahoma"/>
      <family val="2"/>
    </font>
    <font>
      <sz val="10"/>
      <name val="Arial"/>
      <family val="2"/>
    </font>
    <font>
      <sz val="10"/>
      <name val="Geneva"/>
      <family val="2"/>
    </font>
    <font>
      <sz val="10"/>
      <name val="Verdana"/>
      <family val="2"/>
    </font>
    <font>
      <sz val="12"/>
      <name val="微软雅黑"/>
      <family val="2"/>
      <charset val="134"/>
    </font>
    <font>
      <sz val="16"/>
      <name val="微软雅黑"/>
      <family val="2"/>
      <charset val="134"/>
    </font>
    <font>
      <sz val="11"/>
      <color indexed="8"/>
      <name val="Calibri"/>
      <family val="2"/>
    </font>
    <font>
      <b/>
      <sz val="12"/>
      <color indexed="9"/>
      <name val="微软雅黑"/>
      <family val="2"/>
      <charset val="134"/>
    </font>
    <font>
      <b/>
      <sz val="10"/>
      <color indexed="10"/>
      <name val="微软雅黑"/>
      <family val="2"/>
      <charset val="134"/>
    </font>
    <font>
      <sz val="10"/>
      <color indexed="10"/>
      <name val="微软雅黑"/>
      <family val="2"/>
      <charset val="134"/>
    </font>
    <font>
      <b/>
      <sz val="12"/>
      <name val="微软雅黑"/>
      <family val="2"/>
      <charset val="134"/>
    </font>
    <font>
      <b/>
      <sz val="10"/>
      <name val="微软雅黑"/>
      <family val="2"/>
      <charset val="134"/>
    </font>
    <font>
      <b/>
      <sz val="18"/>
      <name val="微软雅黑"/>
      <family val="2"/>
      <charset val="134"/>
    </font>
    <font>
      <sz val="10"/>
      <color rgb="FF000000"/>
      <name val="微软雅黑"/>
      <family val="2"/>
      <charset val="134"/>
    </font>
    <font>
      <sz val="8"/>
      <name val="Tahoma"/>
      <family val="2"/>
    </font>
    <font>
      <sz val="11"/>
      <name val="微软雅黑"/>
      <family val="2"/>
      <charset val="134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8E0C6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FFFFF"/>
        <bgColor auto="1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9">
    <xf numFmtId="176" fontId="0" fillId="0" borderId="0"/>
    <xf numFmtId="176" fontId="2" fillId="0" borderId="0">
      <alignment vertical="center"/>
    </xf>
    <xf numFmtId="176" fontId="3" fillId="0" borderId="0"/>
    <xf numFmtId="176" fontId="3" fillId="0" borderId="0"/>
    <xf numFmtId="43" fontId="4" fillId="0" borderId="0" applyFont="0" applyFill="0" applyBorder="0" applyAlignment="0" applyProtection="0"/>
    <xf numFmtId="176" fontId="12" fillId="0" borderId="0" applyProtection="0"/>
    <xf numFmtId="176" fontId="13" fillId="0" borderId="0">
      <protection locked="0"/>
    </xf>
    <xf numFmtId="176" fontId="13" fillId="0" borderId="0"/>
    <xf numFmtId="0" fontId="14" fillId="0" borderId="0">
      <alignment vertical="center"/>
    </xf>
    <xf numFmtId="0" fontId="15" fillId="0" borderId="0" applyFill="0" applyBorder="0" applyAlignment="0" applyProtection="0">
      <alignment vertical="center"/>
    </xf>
    <xf numFmtId="41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7" fillId="0" borderId="0"/>
    <xf numFmtId="0" fontId="16" fillId="0" borderId="0"/>
    <xf numFmtId="179" fontId="16" fillId="0" borderId="0" applyFont="0" applyFill="0" applyBorder="0" applyAlignment="0" applyProtection="0"/>
    <xf numFmtId="180" fontId="16" fillId="0" borderId="0" applyFont="0" applyFill="0" applyBorder="0" applyAlignment="0" applyProtection="0"/>
    <xf numFmtId="0" fontId="17" fillId="0" borderId="0"/>
    <xf numFmtId="43" fontId="18" fillId="0" borderId="0" applyFont="0" applyFill="0" applyBorder="0" applyAlignment="0" applyProtection="0">
      <alignment vertical="center"/>
    </xf>
    <xf numFmtId="0" fontId="18" fillId="0" borderId="0"/>
  </cellStyleXfs>
  <cellXfs count="84">
    <xf numFmtId="176" fontId="0" fillId="0" borderId="0" xfId="0"/>
    <xf numFmtId="176" fontId="5" fillId="0" borderId="0" xfId="0" applyFont="1" applyAlignment="1">
      <alignment horizontal="center" vertical="center" wrapText="1"/>
    </xf>
    <xf numFmtId="176" fontId="6" fillId="0" borderId="0" xfId="0" applyFont="1" applyAlignment="1">
      <alignment horizontal="center" vertical="center" wrapText="1"/>
    </xf>
    <xf numFmtId="176" fontId="7" fillId="0" borderId="0" xfId="0" applyFont="1" applyAlignment="1">
      <alignment horizontal="center" vertical="center" wrapText="1"/>
    </xf>
    <xf numFmtId="176" fontId="7" fillId="0" borderId="1" xfId="2" applyFont="1" applyFill="1" applyBorder="1" applyAlignment="1" applyProtection="1">
      <alignment horizontal="left" vertical="center" wrapText="1"/>
      <protection locked="0"/>
    </xf>
    <xf numFmtId="176" fontId="5" fillId="0" borderId="0" xfId="0" applyFont="1" applyAlignment="1">
      <alignment horizontal="left" vertical="center" wrapText="1"/>
    </xf>
    <xf numFmtId="176" fontId="5" fillId="0" borderId="1" xfId="0" applyFont="1" applyBorder="1" applyAlignment="1">
      <alignment horizontal="center" vertical="center" wrapText="1"/>
    </xf>
    <xf numFmtId="176" fontId="6" fillId="0" borderId="1" xfId="0" applyFont="1" applyBorder="1" applyAlignment="1">
      <alignment horizontal="center" vertical="center" wrapText="1"/>
    </xf>
    <xf numFmtId="176" fontId="5" fillId="0" borderId="1" xfId="0" applyFont="1" applyBorder="1" applyAlignment="1">
      <alignment horizontal="left" vertical="center" wrapText="1"/>
    </xf>
    <xf numFmtId="177" fontId="10" fillId="0" borderId="1" xfId="0" applyNumberFormat="1" applyFont="1" applyFill="1" applyBorder="1" applyAlignment="1">
      <alignment horizontal="right" vertical="center" wrapText="1"/>
    </xf>
    <xf numFmtId="38" fontId="5" fillId="0" borderId="1" xfId="0" applyNumberFormat="1" applyFont="1" applyBorder="1" applyAlignment="1">
      <alignment horizontal="right" vertical="center" wrapText="1"/>
    </xf>
    <xf numFmtId="38" fontId="5" fillId="0" borderId="0" xfId="0" applyNumberFormat="1" applyFont="1" applyAlignment="1">
      <alignment horizontal="right" vertical="center" wrapText="1"/>
    </xf>
    <xf numFmtId="176" fontId="10" fillId="2" borderId="1" xfId="0" applyFont="1" applyFill="1" applyBorder="1" applyAlignment="1">
      <alignment horizontal="center" vertical="center" wrapText="1"/>
    </xf>
    <xf numFmtId="40" fontId="7" fillId="0" borderId="1" xfId="0" applyNumberFormat="1" applyFont="1" applyBorder="1" applyAlignment="1">
      <alignment horizontal="right" vertical="center" wrapText="1"/>
    </xf>
    <xf numFmtId="40" fontId="5" fillId="0" borderId="0" xfId="0" applyNumberFormat="1" applyFont="1" applyAlignment="1">
      <alignment horizontal="right" vertical="center" wrapText="1"/>
    </xf>
    <xf numFmtId="178" fontId="10" fillId="0" borderId="1" xfId="0" applyNumberFormat="1" applyFont="1" applyFill="1" applyBorder="1" applyAlignment="1">
      <alignment horizontal="center" vertical="center" wrapText="1"/>
    </xf>
    <xf numFmtId="178" fontId="5" fillId="0" borderId="1" xfId="0" applyNumberFormat="1" applyFont="1" applyBorder="1" applyAlignment="1">
      <alignment horizontal="center" vertical="center" wrapText="1"/>
    </xf>
    <xf numFmtId="178" fontId="5" fillId="0" borderId="0" xfId="0" applyNumberFormat="1" applyFont="1" applyAlignment="1">
      <alignment horizontal="center" vertical="center" wrapText="1"/>
    </xf>
    <xf numFmtId="176" fontId="9" fillId="3" borderId="1" xfId="0" applyFont="1" applyFill="1" applyBorder="1" applyAlignment="1">
      <alignment horizontal="center" vertical="center" wrapText="1"/>
    </xf>
    <xf numFmtId="38" fontId="9" fillId="3" borderId="1" xfId="0" applyNumberFormat="1" applyFont="1" applyFill="1" applyBorder="1" applyAlignment="1">
      <alignment horizontal="center" vertical="center" wrapText="1"/>
    </xf>
    <xf numFmtId="178" fontId="9" fillId="3" borderId="1" xfId="0" applyNumberFormat="1" applyFont="1" applyFill="1" applyBorder="1" applyAlignment="1">
      <alignment horizontal="center" vertical="center" wrapText="1"/>
    </xf>
    <xf numFmtId="40" fontId="9" fillId="3" borderId="1" xfId="0" applyNumberFormat="1" applyFont="1" applyFill="1" applyBorder="1" applyAlignment="1">
      <alignment horizontal="right" vertical="center" wrapText="1"/>
    </xf>
    <xf numFmtId="181" fontId="5" fillId="0" borderId="1" xfId="0" applyNumberFormat="1" applyFont="1" applyBorder="1" applyAlignment="1">
      <alignment horizontal="right" vertical="center" wrapText="1"/>
    </xf>
    <xf numFmtId="176" fontId="7" fillId="0" borderId="1" xfId="1" applyFont="1" applyBorder="1" applyAlignment="1">
      <alignment horizontal="center" vertical="center" wrapText="1"/>
    </xf>
    <xf numFmtId="176" fontId="19" fillId="0" borderId="0" xfId="0" applyFont="1"/>
    <xf numFmtId="176" fontId="19" fillId="0" borderId="0" xfId="0" applyFont="1" applyAlignment="1">
      <alignment horizontal="left"/>
    </xf>
    <xf numFmtId="176" fontId="19" fillId="0" borderId="0" xfId="0" applyFont="1" applyAlignment="1">
      <alignment horizontal="center" vertical="center"/>
    </xf>
    <xf numFmtId="176" fontId="19" fillId="0" borderId="0" xfId="0" applyFont="1" applyAlignment="1">
      <alignment horizontal="center"/>
    </xf>
    <xf numFmtId="176" fontId="19" fillId="0" borderId="0" xfId="0" applyFont="1" applyAlignment="1">
      <alignment horizontal="right" wrapText="1"/>
    </xf>
    <xf numFmtId="176" fontId="11" fillId="4" borderId="0" xfId="0" applyFont="1" applyFill="1" applyAlignment="1">
      <alignment horizontal="right" wrapText="1"/>
    </xf>
    <xf numFmtId="176" fontId="22" fillId="5" borderId="2" xfId="0" applyFont="1" applyFill="1" applyBorder="1" applyAlignment="1">
      <alignment horizontal="center" vertical="center"/>
    </xf>
    <xf numFmtId="176" fontId="22" fillId="5" borderId="1" xfId="0" applyFont="1" applyFill="1" applyBorder="1" applyAlignment="1">
      <alignment horizontal="center" vertical="center"/>
    </xf>
    <xf numFmtId="176" fontId="23" fillId="0" borderId="0" xfId="0" applyFont="1" applyAlignment="1">
      <alignment horizontal="center" vertical="center"/>
    </xf>
    <xf numFmtId="43" fontId="19" fillId="0" borderId="1" xfId="17" applyFont="1" applyBorder="1" applyAlignment="1"/>
    <xf numFmtId="176" fontId="24" fillId="0" borderId="0" xfId="0" applyFont="1" applyAlignment="1">
      <alignment horizontal="center" vertical="center"/>
    </xf>
    <xf numFmtId="176" fontId="19" fillId="0" borderId="0" xfId="0" applyFont="1" applyBorder="1" applyAlignment="1">
      <alignment horizontal="center" wrapText="1"/>
    </xf>
    <xf numFmtId="176" fontId="19" fillId="0" borderId="0" xfId="0" applyFont="1" applyBorder="1" applyAlignment="1">
      <alignment wrapText="1"/>
    </xf>
    <xf numFmtId="176" fontId="19" fillId="0" borderId="0" xfId="0" applyFont="1" applyBorder="1" applyAlignment="1">
      <alignment horizontal="left" wrapText="1"/>
    </xf>
    <xf numFmtId="43" fontId="19" fillId="0" borderId="0" xfId="17" applyNumberFormat="1" applyFont="1" applyBorder="1" applyAlignment="1"/>
    <xf numFmtId="176" fontId="19" fillId="0" borderId="0" xfId="0" applyFont="1" applyBorder="1" applyAlignment="1">
      <alignment horizontal="center"/>
    </xf>
    <xf numFmtId="176" fontId="20" fillId="0" borderId="0" xfId="0" applyFont="1" applyFill="1" applyBorder="1" applyAlignment="1"/>
    <xf numFmtId="176" fontId="25" fillId="0" borderId="1" xfId="0" applyFont="1" applyFill="1" applyBorder="1" applyAlignment="1">
      <alignment vertical="center"/>
    </xf>
    <xf numFmtId="176" fontId="20" fillId="0" borderId="0" xfId="0" applyFont="1" applyAlignment="1"/>
    <xf numFmtId="176" fontId="19" fillId="0" borderId="1" xfId="0" applyFont="1" applyBorder="1" applyAlignment="1">
      <alignment horizontal="center" wrapText="1"/>
    </xf>
    <xf numFmtId="176" fontId="19" fillId="0" borderId="1" xfId="0" applyFont="1" applyBorder="1" applyAlignment="1">
      <alignment horizontal="left" vertical="center"/>
    </xf>
    <xf numFmtId="176" fontId="19" fillId="0" borderId="1" xfId="0" applyFont="1" applyBorder="1" applyAlignment="1">
      <alignment horizontal="left" vertical="center" wrapText="1"/>
    </xf>
    <xf numFmtId="178" fontId="19" fillId="0" borderId="1" xfId="0" applyNumberFormat="1" applyFont="1" applyBorder="1" applyAlignment="1">
      <alignment horizontal="left"/>
    </xf>
    <xf numFmtId="176" fontId="22" fillId="5" borderId="1" xfId="0" applyFont="1" applyFill="1" applyBorder="1" applyAlignment="1">
      <alignment vertical="center" wrapText="1"/>
    </xf>
    <xf numFmtId="176" fontId="19" fillId="0" borderId="1" xfId="17" applyNumberFormat="1" applyFont="1" applyBorder="1" applyAlignment="1"/>
    <xf numFmtId="40" fontId="7" fillId="0" borderId="0" xfId="0" applyNumberFormat="1" applyFont="1" applyBorder="1" applyAlignment="1">
      <alignment horizontal="right" vertical="center" wrapText="1"/>
    </xf>
    <xf numFmtId="182" fontId="19" fillId="0" borderId="0" xfId="0" applyNumberFormat="1" applyFont="1" applyAlignment="1">
      <alignment horizontal="left"/>
    </xf>
    <xf numFmtId="182" fontId="19" fillId="0" borderId="0" xfId="0" applyNumberFormat="1" applyFont="1"/>
    <xf numFmtId="182" fontId="19" fillId="0" borderId="0" xfId="0" applyNumberFormat="1" applyFont="1" applyBorder="1" applyAlignment="1">
      <alignment horizontal="left" wrapText="1"/>
    </xf>
    <xf numFmtId="182" fontId="9" fillId="3" borderId="1" xfId="0" applyNumberFormat="1" applyFont="1" applyFill="1" applyBorder="1" applyAlignment="1">
      <alignment horizontal="center" vertical="center" wrapText="1"/>
    </xf>
    <xf numFmtId="182" fontId="10" fillId="0" borderId="1" xfId="0" applyNumberFormat="1" applyFont="1" applyFill="1" applyBorder="1" applyAlignment="1">
      <alignment horizontal="center" vertical="center" wrapText="1"/>
    </xf>
    <xf numFmtId="182" fontId="5" fillId="0" borderId="1" xfId="0" applyNumberFormat="1" applyFont="1" applyBorder="1" applyAlignment="1">
      <alignment horizontal="center" vertical="center" wrapText="1"/>
    </xf>
    <xf numFmtId="182" fontId="5" fillId="0" borderId="0" xfId="0" applyNumberFormat="1" applyFont="1" applyAlignment="1">
      <alignment horizontal="center" vertical="center" wrapText="1"/>
    </xf>
    <xf numFmtId="40" fontId="7" fillId="0" borderId="1" xfId="0" applyNumberFormat="1" applyFont="1" applyBorder="1" applyAlignment="1">
      <alignment horizontal="center" vertical="center" wrapText="1"/>
    </xf>
    <xf numFmtId="176" fontId="7" fillId="0" borderId="1" xfId="0" applyFont="1" applyBorder="1" applyAlignment="1">
      <alignment horizontal="center" vertical="center"/>
    </xf>
    <xf numFmtId="176" fontId="7" fillId="0" borderId="1" xfId="0" applyFont="1" applyBorder="1" applyAlignment="1">
      <alignment vertical="center"/>
    </xf>
    <xf numFmtId="176" fontId="7" fillId="0" borderId="1" xfId="0" applyFont="1" applyBorder="1" applyAlignment="1">
      <alignment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10" fillId="2" borderId="1" xfId="0" applyNumberFormat="1" applyFont="1" applyFill="1" applyBorder="1" applyAlignment="1">
      <alignment horizontal="center" vertical="center" wrapText="1"/>
    </xf>
    <xf numFmtId="49" fontId="28" fillId="8" borderId="1" xfId="0" applyNumberFormat="1" applyFont="1" applyFill="1" applyBorder="1" applyAlignment="1">
      <alignment vertical="center" wrapText="1"/>
    </xf>
    <xf numFmtId="176" fontId="7" fillId="0" borderId="2" xfId="1" applyFont="1" applyBorder="1" applyAlignment="1">
      <alignment horizontal="center" vertical="center" wrapText="1"/>
    </xf>
    <xf numFmtId="176" fontId="30" fillId="0" borderId="2" xfId="0" applyFont="1" applyFill="1" applyBorder="1" applyAlignment="1">
      <alignment horizontal="center" vertical="center" wrapText="1"/>
    </xf>
    <xf numFmtId="177" fontId="10" fillId="0" borderId="4" xfId="0" applyNumberFormat="1" applyFont="1" applyFill="1" applyBorder="1" applyAlignment="1">
      <alignment horizontal="right" vertical="center" wrapText="1"/>
    </xf>
    <xf numFmtId="176" fontId="30" fillId="0" borderId="1" xfId="0" applyFont="1" applyFill="1" applyBorder="1" applyAlignment="1">
      <alignment vertical="center" wrapText="1"/>
    </xf>
    <xf numFmtId="0" fontId="28" fillId="0" borderId="5" xfId="0" applyNumberFormat="1" applyFont="1" applyFill="1" applyBorder="1" applyAlignment="1">
      <alignment horizontal="center" vertical="center" wrapText="1"/>
    </xf>
    <xf numFmtId="178" fontId="10" fillId="0" borderId="2" xfId="0" applyNumberFormat="1" applyFont="1" applyFill="1" applyBorder="1" applyAlignment="1">
      <alignment horizontal="right" vertical="center" wrapText="1"/>
    </xf>
    <xf numFmtId="178" fontId="10" fillId="0" borderId="3" xfId="0" applyNumberFormat="1" applyFont="1" applyFill="1" applyBorder="1" applyAlignment="1">
      <alignment horizontal="right" vertical="center" wrapText="1"/>
    </xf>
    <xf numFmtId="178" fontId="10" fillId="0" borderId="4" xfId="0" applyNumberFormat="1" applyFont="1" applyFill="1" applyBorder="1" applyAlignment="1">
      <alignment horizontal="right" vertical="center" wrapText="1"/>
    </xf>
    <xf numFmtId="176" fontId="26" fillId="6" borderId="2" xfId="0" applyFont="1" applyFill="1" applyBorder="1" applyAlignment="1">
      <alignment horizontal="center" vertical="center"/>
    </xf>
    <xf numFmtId="176" fontId="26" fillId="6" borderId="3" xfId="0" applyFont="1" applyFill="1" applyBorder="1" applyAlignment="1">
      <alignment horizontal="center" vertical="center"/>
    </xf>
    <xf numFmtId="176" fontId="22" fillId="7" borderId="2" xfId="0" applyFont="1" applyFill="1" applyBorder="1" applyAlignment="1">
      <alignment horizontal="center" vertical="center"/>
    </xf>
    <xf numFmtId="176" fontId="22" fillId="7" borderId="3" xfId="0" applyFont="1" applyFill="1" applyBorder="1" applyAlignment="1">
      <alignment horizontal="center" vertical="center"/>
    </xf>
    <xf numFmtId="176" fontId="20" fillId="0" borderId="0" xfId="0" applyFont="1" applyAlignment="1">
      <alignment horizontal="center"/>
    </xf>
    <xf numFmtId="176" fontId="8" fillId="0" borderId="2" xfId="0" applyFont="1" applyFill="1" applyBorder="1" applyAlignment="1">
      <alignment horizontal="left" vertical="center" wrapText="1"/>
    </xf>
    <xf numFmtId="176" fontId="8" fillId="0" borderId="6" xfId="0" applyFont="1" applyFill="1" applyBorder="1" applyAlignment="1">
      <alignment horizontal="left" vertical="center" wrapText="1"/>
    </xf>
    <xf numFmtId="176" fontId="8" fillId="0" borderId="3" xfId="0" applyFont="1" applyFill="1" applyBorder="1" applyAlignment="1">
      <alignment horizontal="left" vertical="center" wrapText="1"/>
    </xf>
    <xf numFmtId="176" fontId="8" fillId="0" borderId="4" xfId="0" applyFont="1" applyFill="1" applyBorder="1" applyAlignment="1">
      <alignment horizontal="left" vertical="center" wrapText="1"/>
    </xf>
    <xf numFmtId="176" fontId="8" fillId="0" borderId="1" xfId="0" applyFont="1" applyFill="1" applyBorder="1" applyAlignment="1">
      <alignment horizontal="left" vertical="center" wrapText="1"/>
    </xf>
    <xf numFmtId="176" fontId="27" fillId="0" borderId="1" xfId="0" applyFont="1" applyBorder="1" applyAlignment="1">
      <alignment horizontal="center"/>
    </xf>
    <xf numFmtId="178" fontId="10" fillId="0" borderId="7" xfId="0" applyNumberFormat="1" applyFont="1" applyFill="1" applyBorder="1" applyAlignment="1">
      <alignment horizontal="right" vertical="center" wrapText="1"/>
    </xf>
  </cellXfs>
  <cellStyles count="19">
    <cellStyle name="_HyperlinkAction" xfId="9"/>
    <cellStyle name="0,0_x000d__x000a_NA_x000d__x000a_" xfId="18"/>
    <cellStyle name="Dezimal [0]_1002_MDT" xfId="10"/>
    <cellStyle name="Dezimal_1002_MDT" xfId="11"/>
    <cellStyle name="Normal 2" xfId="7"/>
    <cellStyle name="Normal_Allocated_Table" xfId="12"/>
    <cellStyle name="Normal_Sheet1" xfId="2"/>
    <cellStyle name="Standard_1002_MDT" xfId="13"/>
    <cellStyle name="Währung [0]_1002_MDT" xfId="14"/>
    <cellStyle name="Währung_1002_MDT" xfId="15"/>
    <cellStyle name="常规" xfId="0" builtinId="0"/>
    <cellStyle name="常规 2" xfId="1"/>
    <cellStyle name="常规 3" xfId="5"/>
    <cellStyle name="常规 4" xfId="6"/>
    <cellStyle name="常规 5" xfId="8"/>
    <cellStyle name="千位分隔" xfId="17" builtinId="3"/>
    <cellStyle name="千位分隔 2" xfId="4"/>
    <cellStyle name="样式 1" xfId="3"/>
    <cellStyle name="样式 1 2" xfId="16"/>
  </cellStyles>
  <dxfs count="0"/>
  <tableStyles count="0" defaultTableStyle="TableStyleMedium9" defaultPivotStyle="PivotStyleLight16"/>
  <colors>
    <mruColors>
      <color rgb="FF8E0C63"/>
      <color rgb="FF99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4"/>
  <sheetViews>
    <sheetView showGridLines="0" tabSelected="1" topLeftCell="A13" zoomScale="74" zoomScaleNormal="74" workbookViewId="0">
      <selection activeCell="G35" sqref="G35"/>
    </sheetView>
  </sheetViews>
  <sheetFormatPr defaultColWidth="9" defaultRowHeight="13.5"/>
  <cols>
    <col min="1" max="1" width="25.15234375" style="2" customWidth="1"/>
    <col min="2" max="2" width="48.23046875" style="5" customWidth="1"/>
    <col min="3" max="3" width="19.15234375" style="11" customWidth="1"/>
    <col min="4" max="4" width="15.23046875" style="1" customWidth="1"/>
    <col min="5" max="5" width="15.23046875" style="56" customWidth="1"/>
    <col min="6" max="6" width="13.3828125" style="17" bestFit="1" customWidth="1"/>
    <col min="7" max="7" width="14.61328125" style="14" bestFit="1" customWidth="1"/>
    <col min="8" max="16384" width="9" style="1"/>
  </cols>
  <sheetData>
    <row r="1" spans="1:7" s="24" customFormat="1" ht="16.5">
      <c r="D1" s="25"/>
      <c r="E1" s="50"/>
      <c r="G1" s="26"/>
    </row>
    <row r="2" spans="1:7" s="24" customFormat="1" ht="21.5">
      <c r="A2" s="76" t="s">
        <v>49</v>
      </c>
      <c r="B2" s="76"/>
      <c r="C2" s="76"/>
      <c r="E2" s="51"/>
      <c r="F2" s="42"/>
      <c r="G2" s="26"/>
    </row>
    <row r="3" spans="1:7" s="24" customFormat="1" ht="29">
      <c r="A3" s="27"/>
      <c r="B3" s="28"/>
      <c r="C3" s="29" t="s">
        <v>7</v>
      </c>
      <c r="E3" s="51"/>
      <c r="G3" s="26"/>
    </row>
    <row r="4" spans="1:7" s="24" customFormat="1" ht="16.5">
      <c r="A4" s="30" t="s">
        <v>10</v>
      </c>
      <c r="B4" s="31" t="s">
        <v>8</v>
      </c>
      <c r="C4" s="47" t="s">
        <v>17</v>
      </c>
      <c r="E4" s="51"/>
      <c r="G4" s="32"/>
    </row>
    <row r="5" spans="1:7" s="24" customFormat="1" ht="16.5">
      <c r="A5" s="46">
        <v>1</v>
      </c>
      <c r="B5" s="44" t="s">
        <v>21</v>
      </c>
      <c r="C5" s="33">
        <f>G19</f>
        <v>34600</v>
      </c>
      <c r="E5" s="51"/>
      <c r="G5" s="34"/>
    </row>
    <row r="6" spans="1:7" s="24" customFormat="1" ht="16.5">
      <c r="A6" s="46">
        <v>2</v>
      </c>
      <c r="B6" s="44" t="s">
        <v>37</v>
      </c>
      <c r="C6" s="33">
        <f>G26</f>
        <v>35200</v>
      </c>
      <c r="E6" s="51"/>
      <c r="G6" s="34"/>
    </row>
    <row r="7" spans="1:7" s="24" customFormat="1" ht="16.5">
      <c r="A7" s="46">
        <v>3</v>
      </c>
      <c r="B7" s="44" t="s">
        <v>43</v>
      </c>
      <c r="C7" s="33">
        <f>G28</f>
        <v>900</v>
      </c>
      <c r="E7" s="51"/>
      <c r="F7" s="49"/>
      <c r="G7" s="26"/>
    </row>
    <row r="8" spans="1:7" s="24" customFormat="1" ht="16.5">
      <c r="A8" s="46">
        <v>4</v>
      </c>
      <c r="B8" s="44" t="s">
        <v>12</v>
      </c>
      <c r="C8" s="33">
        <f>G32</f>
        <v>4242</v>
      </c>
      <c r="E8" s="51"/>
      <c r="G8" s="26"/>
    </row>
    <row r="9" spans="1:7" s="24" customFormat="1" ht="16.5">
      <c r="A9" s="43"/>
      <c r="B9" s="45" t="s">
        <v>9</v>
      </c>
      <c r="C9" s="48">
        <f>SUM(C5:C8)</f>
        <v>74942</v>
      </c>
      <c r="E9" s="51"/>
      <c r="G9" s="26"/>
    </row>
    <row r="10" spans="1:7" s="24" customFormat="1" ht="16.5">
      <c r="A10" s="43"/>
      <c r="B10" s="45" t="s">
        <v>15</v>
      </c>
      <c r="C10" s="48"/>
      <c r="E10" s="51"/>
      <c r="G10" s="26"/>
    </row>
    <row r="11" spans="1:7" s="24" customFormat="1" ht="16.5">
      <c r="B11" s="35"/>
      <c r="C11" s="36"/>
      <c r="D11" s="37"/>
      <c r="E11" s="52"/>
      <c r="F11" s="38"/>
      <c r="G11" s="26"/>
    </row>
    <row r="12" spans="1:7" s="24" customFormat="1" ht="25">
      <c r="A12" s="40"/>
      <c r="B12" s="39"/>
      <c r="C12" s="82" t="s">
        <v>13</v>
      </c>
      <c r="D12" s="82"/>
      <c r="E12" s="82"/>
      <c r="F12" s="82"/>
      <c r="G12" s="82"/>
    </row>
    <row r="13" spans="1:7" ht="24.65" customHeight="1">
      <c r="A13" s="18" t="s">
        <v>0</v>
      </c>
      <c r="B13" s="18" t="s">
        <v>1</v>
      </c>
      <c r="C13" s="19" t="s">
        <v>3</v>
      </c>
      <c r="D13" s="18" t="s">
        <v>4</v>
      </c>
      <c r="E13" s="53" t="s">
        <v>20</v>
      </c>
      <c r="F13" s="20" t="s">
        <v>5</v>
      </c>
      <c r="G13" s="21" t="s">
        <v>2</v>
      </c>
    </row>
    <row r="14" spans="1:7" ht="16.5">
      <c r="A14" s="77" t="s">
        <v>39</v>
      </c>
      <c r="B14" s="78"/>
      <c r="C14" s="79"/>
      <c r="D14" s="79"/>
      <c r="E14" s="79"/>
      <c r="F14" s="79"/>
      <c r="G14" s="80"/>
    </row>
    <row r="15" spans="1:7" ht="16.5">
      <c r="A15" s="65" t="s">
        <v>38</v>
      </c>
      <c r="B15" s="67" t="s">
        <v>40</v>
      </c>
      <c r="C15" s="66">
        <v>600</v>
      </c>
      <c r="D15" s="12" t="s">
        <v>25</v>
      </c>
      <c r="E15" s="61">
        <v>1</v>
      </c>
      <c r="F15" s="61">
        <v>8</v>
      </c>
      <c r="G15" s="13">
        <f>F15*E15*C15</f>
        <v>4800</v>
      </c>
    </row>
    <row r="16" spans="1:7" s="3" customFormat="1" ht="16.5">
      <c r="A16" s="64" t="s">
        <v>22</v>
      </c>
      <c r="B16" s="67" t="s">
        <v>44</v>
      </c>
      <c r="C16" s="66">
        <v>800</v>
      </c>
      <c r="D16" s="12" t="s">
        <v>25</v>
      </c>
      <c r="E16" s="61">
        <v>1</v>
      </c>
      <c r="F16" s="15">
        <v>8</v>
      </c>
      <c r="G16" s="13">
        <f>F16*E16*C16</f>
        <v>6400</v>
      </c>
    </row>
    <row r="17" spans="1:11" s="3" customFormat="1" ht="16.5">
      <c r="A17" s="64" t="s">
        <v>24</v>
      </c>
      <c r="B17" s="67" t="s">
        <v>41</v>
      </c>
      <c r="C17" s="66">
        <v>600</v>
      </c>
      <c r="D17" s="12" t="s">
        <v>25</v>
      </c>
      <c r="E17" s="61">
        <v>1</v>
      </c>
      <c r="F17" s="15">
        <v>4</v>
      </c>
      <c r="G17" s="13">
        <f>F17*E17*C17</f>
        <v>2400</v>
      </c>
    </row>
    <row r="18" spans="1:11" s="3" customFormat="1" ht="16.5">
      <c r="A18" s="64" t="s">
        <v>23</v>
      </c>
      <c r="B18" s="67" t="s">
        <v>50</v>
      </c>
      <c r="C18" s="66">
        <v>600</v>
      </c>
      <c r="D18" s="12" t="s">
        <v>25</v>
      </c>
      <c r="E18" s="61">
        <v>7</v>
      </c>
      <c r="F18" s="15">
        <v>5</v>
      </c>
      <c r="G18" s="13">
        <f>F18*E18*C18</f>
        <v>21000</v>
      </c>
    </row>
    <row r="19" spans="1:11" s="3" customFormat="1" ht="14.5">
      <c r="A19" s="69" t="s">
        <v>16</v>
      </c>
      <c r="B19" s="83"/>
      <c r="C19" s="70"/>
      <c r="D19" s="70"/>
      <c r="E19" s="70"/>
      <c r="F19" s="71"/>
      <c r="G19" s="13">
        <f>SUM(G15:G18)</f>
        <v>34600</v>
      </c>
    </row>
    <row r="20" spans="1:11" ht="16.5">
      <c r="A20" s="81" t="s">
        <v>36</v>
      </c>
      <c r="B20" s="81"/>
      <c r="C20" s="81"/>
      <c r="D20" s="81"/>
      <c r="E20" s="81"/>
      <c r="F20" s="81"/>
      <c r="G20" s="81"/>
    </row>
    <row r="21" spans="1:11" ht="14.5">
      <c r="A21" s="58" t="s">
        <v>26</v>
      </c>
      <c r="B21" s="59" t="s">
        <v>28</v>
      </c>
      <c r="C21" s="13">
        <v>800</v>
      </c>
      <c r="D21" s="57" t="s">
        <v>27</v>
      </c>
      <c r="E21" s="61">
        <v>1</v>
      </c>
      <c r="F21" s="61">
        <v>2</v>
      </c>
      <c r="G21" s="13">
        <f>F21*E21*C21</f>
        <v>1600</v>
      </c>
    </row>
    <row r="22" spans="1:11" s="3" customFormat="1" ht="14.5">
      <c r="A22" s="58" t="s">
        <v>29</v>
      </c>
      <c r="B22" s="60" t="s">
        <v>32</v>
      </c>
      <c r="C22" s="9">
        <v>2200</v>
      </c>
      <c r="D22" s="12" t="s">
        <v>25</v>
      </c>
      <c r="E22" s="62">
        <v>1</v>
      </c>
      <c r="F22" s="15">
        <v>6</v>
      </c>
      <c r="G22" s="13">
        <f t="shared" ref="G22:G25" si="0">F22*E22*C22</f>
        <v>13200</v>
      </c>
    </row>
    <row r="23" spans="1:11" s="3" customFormat="1" ht="14.5">
      <c r="A23" s="58" t="s">
        <v>30</v>
      </c>
      <c r="B23" s="60" t="s">
        <v>35</v>
      </c>
      <c r="C23" s="9">
        <v>1200</v>
      </c>
      <c r="D23" s="12" t="s">
        <v>25</v>
      </c>
      <c r="E23" s="62">
        <v>1</v>
      </c>
      <c r="F23" s="15">
        <v>6</v>
      </c>
      <c r="G23" s="13">
        <f t="shared" si="0"/>
        <v>7200</v>
      </c>
    </row>
    <row r="24" spans="1:11" s="3" customFormat="1" ht="14.5">
      <c r="A24" s="58" t="s">
        <v>31</v>
      </c>
      <c r="B24" s="60" t="s">
        <v>33</v>
      </c>
      <c r="C24" s="9">
        <v>800</v>
      </c>
      <c r="D24" s="12" t="s">
        <v>25</v>
      </c>
      <c r="E24" s="62">
        <v>3</v>
      </c>
      <c r="F24" s="15">
        <v>1</v>
      </c>
      <c r="G24" s="13">
        <f t="shared" si="0"/>
        <v>2400</v>
      </c>
    </row>
    <row r="25" spans="1:11" s="3" customFormat="1" ht="30" customHeight="1">
      <c r="A25" s="58" t="s">
        <v>34</v>
      </c>
      <c r="B25" s="60" t="s">
        <v>42</v>
      </c>
      <c r="C25" s="9">
        <v>600</v>
      </c>
      <c r="D25" s="12" t="s">
        <v>6</v>
      </c>
      <c r="E25" s="62">
        <v>1</v>
      </c>
      <c r="F25" s="15">
        <v>18</v>
      </c>
      <c r="G25" s="13">
        <f t="shared" si="0"/>
        <v>10800</v>
      </c>
    </row>
    <row r="26" spans="1:11" s="3" customFormat="1" ht="14.5">
      <c r="A26" s="69" t="s">
        <v>2</v>
      </c>
      <c r="B26" s="70"/>
      <c r="C26" s="70"/>
      <c r="D26" s="70"/>
      <c r="E26" s="70"/>
      <c r="F26" s="71"/>
      <c r="G26" s="13">
        <f>SUM(G21:G25)</f>
        <v>35200</v>
      </c>
    </row>
    <row r="27" spans="1:11" s="3" customFormat="1" ht="16.5" customHeight="1">
      <c r="A27" s="77" t="s">
        <v>47</v>
      </c>
      <c r="B27" s="79"/>
      <c r="C27" s="79"/>
      <c r="D27" s="79"/>
      <c r="E27" s="79"/>
      <c r="F27" s="79"/>
      <c r="G27" s="80"/>
      <c r="K27" s="3" t="s">
        <v>19</v>
      </c>
    </row>
    <row r="28" spans="1:11" s="3" customFormat="1" ht="16.5" customHeight="1">
      <c r="A28" s="68" t="s">
        <v>45</v>
      </c>
      <c r="B28" s="63" t="s">
        <v>46</v>
      </c>
      <c r="C28" s="13">
        <v>450</v>
      </c>
      <c r="D28" s="57" t="s">
        <v>6</v>
      </c>
      <c r="E28" s="15">
        <v>1</v>
      </c>
      <c r="F28" s="15">
        <v>2</v>
      </c>
      <c r="G28" s="13">
        <f>F28*E28*C28</f>
        <v>900</v>
      </c>
    </row>
    <row r="29" spans="1:11" s="3" customFormat="1" ht="16.5" customHeight="1">
      <c r="A29" s="69" t="s">
        <v>2</v>
      </c>
      <c r="B29" s="70"/>
      <c r="C29" s="70"/>
      <c r="D29" s="70"/>
      <c r="E29" s="70"/>
      <c r="F29" s="71"/>
      <c r="G29" s="13">
        <f>G28</f>
        <v>900</v>
      </c>
    </row>
    <row r="30" spans="1:11" s="3" customFormat="1" ht="14.5">
      <c r="A30" s="23"/>
      <c r="B30" s="4"/>
      <c r="C30" s="9"/>
      <c r="D30" s="15"/>
      <c r="E30" s="54"/>
      <c r="F30" s="15" t="s">
        <v>18</v>
      </c>
      <c r="G30" s="13">
        <f>G26+G19+G29</f>
        <v>70700</v>
      </c>
    </row>
    <row r="31" spans="1:11" ht="16.5">
      <c r="A31" s="81" t="s">
        <v>48</v>
      </c>
      <c r="B31" s="81"/>
      <c r="C31" s="81"/>
      <c r="D31" s="81"/>
      <c r="E31" s="81"/>
      <c r="F31" s="81"/>
      <c r="G31" s="81"/>
    </row>
    <row r="32" spans="1:11">
      <c r="A32" s="7" t="s">
        <v>11</v>
      </c>
      <c r="B32" s="8"/>
      <c r="C32" s="22">
        <v>0.06</v>
      </c>
      <c r="D32" s="6"/>
      <c r="E32" s="55"/>
      <c r="F32" s="16"/>
      <c r="G32" s="10">
        <f>G30*C32</f>
        <v>4242</v>
      </c>
    </row>
    <row r="33" spans="1:7" s="24" customFormat="1" ht="16.5">
      <c r="A33" s="72"/>
      <c r="B33" s="73"/>
      <c r="C33" s="73"/>
      <c r="D33" s="73"/>
      <c r="E33" s="73"/>
      <c r="F33" s="73"/>
      <c r="G33" s="73"/>
    </row>
    <row r="34" spans="1:7" s="24" customFormat="1" ht="16.5">
      <c r="A34" s="74" t="s">
        <v>14</v>
      </c>
      <c r="B34" s="75"/>
      <c r="C34" s="75"/>
      <c r="D34" s="75"/>
      <c r="E34" s="75"/>
      <c r="F34" s="75"/>
      <c r="G34" s="41">
        <f>G30+G32</f>
        <v>74942</v>
      </c>
    </row>
  </sheetData>
  <mergeCells count="11">
    <mergeCell ref="A29:F29"/>
    <mergeCell ref="A33:G33"/>
    <mergeCell ref="A34:F34"/>
    <mergeCell ref="A2:C2"/>
    <mergeCell ref="A14:G14"/>
    <mergeCell ref="A20:G20"/>
    <mergeCell ref="C12:G12"/>
    <mergeCell ref="A27:G27"/>
    <mergeCell ref="A19:F19"/>
    <mergeCell ref="A26:F26"/>
    <mergeCell ref="A31:G31"/>
  </mergeCells>
  <phoneticPr fontId="1" type="noConversion"/>
  <pageMargins left="0.25" right="0.25" top="0.75" bottom="0.75" header="0.3" footer="0.3"/>
  <pageSetup paperSize="9" scale="6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费用明细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UBSB001杨维大</dc:creator>
  <cp:lastModifiedBy>陆一波</cp:lastModifiedBy>
  <cp:lastPrinted>2020-01-16T08:23:41Z</cp:lastPrinted>
  <dcterms:created xsi:type="dcterms:W3CDTF">2013-12-11T09:30:26Z</dcterms:created>
  <dcterms:modified xsi:type="dcterms:W3CDTF">2021-11-17T02:45:39Z</dcterms:modified>
</cp:coreProperties>
</file>