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rey Ge\AZ\诺雷得\"/>
    </mc:Choice>
  </mc:AlternateContent>
  <bookViews>
    <workbookView xWindow="120" yWindow="60" windowWidth="24240" windowHeight="11652"/>
  </bookViews>
  <sheets>
    <sheet name="报价单 " sheetId="5" r:id="rId1"/>
  </sheets>
  <calcPr calcId="152511"/>
</workbook>
</file>

<file path=xl/calcChain.xml><?xml version="1.0" encoding="utf-8"?>
<calcChain xmlns="http://schemas.openxmlformats.org/spreadsheetml/2006/main">
  <c r="J14" i="5" l="1"/>
  <c r="J18" i="5" l="1"/>
  <c r="C7" i="5" l="1"/>
  <c r="C6" i="5"/>
  <c r="J17" i="5"/>
  <c r="J19" i="5" s="1"/>
  <c r="J13" i="5"/>
  <c r="J15" i="5" s="1"/>
  <c r="D6" i="5" l="1"/>
  <c r="D5" i="5"/>
  <c r="J21" i="5" l="1"/>
  <c r="D7" i="5" s="1"/>
  <c r="J23" i="5" l="1"/>
  <c r="D8" i="5" s="1"/>
  <c r="C5" i="5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F11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G11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H11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<sst xmlns="http://schemas.openxmlformats.org/spreadsheetml/2006/main" count="43" uniqueCount="40">
  <si>
    <t>Agency: must fill in
供应商（填入右边橘色处）</t>
  </si>
  <si>
    <t>Descripation描述</t>
  </si>
  <si>
    <t>Quotation
报价</t>
  </si>
  <si>
    <t>报价明细表 Quotation Breakdown</t>
  </si>
  <si>
    <t xml:space="preserve">Item  </t>
  </si>
  <si>
    <t>Unit</t>
  </si>
  <si>
    <t>Quotation Summary 报价总表</t>
    <phoneticPr fontId="4" type="noConversion"/>
  </si>
  <si>
    <t>Item</t>
    <phoneticPr fontId="1" type="noConversion"/>
  </si>
  <si>
    <t>Descripation</t>
    <phoneticPr fontId="1" type="noConversion"/>
  </si>
  <si>
    <t>Size</t>
    <phoneticPr fontId="1" type="noConversion"/>
  </si>
  <si>
    <t>Qty</t>
    <phoneticPr fontId="1" type="noConversion"/>
  </si>
  <si>
    <t>Total(RMB)</t>
    <phoneticPr fontId="1" type="noConversion"/>
  </si>
  <si>
    <t>Total Amount</t>
    <phoneticPr fontId="1" type="noConversion"/>
  </si>
  <si>
    <t>页</t>
    <phoneticPr fontId="1" type="noConversion"/>
  </si>
  <si>
    <t>Unit Price</t>
    <phoneticPr fontId="1" type="noConversion"/>
  </si>
  <si>
    <t>医学幻灯制作</t>
    <phoneticPr fontId="1" type="noConversion"/>
  </si>
  <si>
    <t>Total：</t>
    <phoneticPr fontId="1" type="noConversion"/>
  </si>
  <si>
    <t>总计 Total</t>
    <phoneticPr fontId="1" type="noConversion"/>
  </si>
  <si>
    <t>科室会幻灯</t>
  </si>
  <si>
    <t>1-1</t>
    <phoneticPr fontId="1" type="noConversion"/>
  </si>
  <si>
    <t>创意设计</t>
    <phoneticPr fontId="1" type="noConversion"/>
  </si>
  <si>
    <t>页面设计</t>
    <phoneticPr fontId="1" type="noConversion"/>
  </si>
  <si>
    <t>页</t>
    <phoneticPr fontId="1" type="noConversion"/>
  </si>
  <si>
    <t>2-1</t>
    <phoneticPr fontId="1" type="noConversion"/>
  </si>
  <si>
    <t>税 Tax</t>
    <phoneticPr fontId="1" type="noConversion"/>
  </si>
  <si>
    <t>2</t>
    <phoneticPr fontId="1" type="noConversion"/>
  </si>
  <si>
    <t>3</t>
    <phoneticPr fontId="1" type="noConversion"/>
  </si>
  <si>
    <t>上海麦田公共关系咨询有限公司</t>
    <phoneticPr fontId="1" type="noConversion"/>
  </si>
  <si>
    <t>2-2</t>
  </si>
  <si>
    <t>手绘长图文</t>
    <phoneticPr fontId="1" type="noConversion"/>
  </si>
  <si>
    <t>含图表设计和文案</t>
    <phoneticPr fontId="1" type="noConversion"/>
  </si>
  <si>
    <t>屏</t>
    <phoneticPr fontId="1" type="noConversion"/>
  </si>
  <si>
    <t>1-2</t>
  </si>
  <si>
    <t>科室会幻灯</t>
    <phoneticPr fontId="1" type="noConversion"/>
  </si>
  <si>
    <t>PPT高级美化</t>
    <phoneticPr fontId="1" type="noConversion"/>
  </si>
  <si>
    <t>使用PPT重绘图表、字体设定、动作设定等</t>
    <phoneticPr fontId="1" type="noConversion"/>
  </si>
  <si>
    <t>包括设计、排版、完稿，单页尺寸A4</t>
    <phoneticPr fontId="1" type="noConversion"/>
  </si>
  <si>
    <t>DA内页排版</t>
    <phoneticPr fontId="1" type="noConversion"/>
  </si>
  <si>
    <t>25P科室会幻灯</t>
    <phoneticPr fontId="1" type="noConversion"/>
  </si>
  <si>
    <t>预计25P从无到有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</si>
</sst>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0"/>
      <color indexed="8"/>
      <name val="微软雅黑"/>
      <family val="2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30" fillId="0" borderId="0" xfId="0" applyFont="1" applyAlignment="1">
      <alignment horizontal="right" wrapText="1"/>
    </xf>
    <xf numFmtId="0" fontId="30" fillId="0" borderId="0" xfId="0" applyFont="1" applyFill="1" applyBorder="1" applyAlignment="1">
      <alignment wrapText="1"/>
    </xf>
    <xf numFmtId="0" fontId="31" fillId="25" borderId="1" xfId="0" applyFont="1" applyFill="1" applyBorder="1" applyAlignment="1">
      <alignment horizontal="center" vertical="center" wrapText="1"/>
    </xf>
    <xf numFmtId="177" fontId="33" fillId="25" borderId="1" xfId="0" applyNumberFormat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wrapText="1"/>
    </xf>
    <xf numFmtId="43" fontId="30" fillId="0" borderId="0" xfId="62" applyNumberFormat="1" applyFont="1" applyBorder="1" applyAlignment="1"/>
    <xf numFmtId="0" fontId="30" fillId="0" borderId="0" xfId="0" applyFont="1" applyAlignment="1"/>
    <xf numFmtId="0" fontId="30" fillId="0" borderId="0" xfId="0" applyFont="1" applyBorder="1" applyAlignment="1"/>
    <xf numFmtId="177" fontId="31" fillId="25" borderId="1" xfId="0" applyNumberFormat="1" applyFont="1" applyFill="1" applyBorder="1" applyAlignment="1">
      <alignment vertical="center" wrapText="1"/>
    </xf>
    <xf numFmtId="0" fontId="34" fillId="26" borderId="1" xfId="0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30" fillId="0" borderId="0" xfId="0" applyFont="1"/>
    <xf numFmtId="0" fontId="30" fillId="0" borderId="0" xfId="0" applyFont="1" applyAlignment="1">
      <alignment horizontal="left"/>
    </xf>
    <xf numFmtId="49" fontId="30" fillId="0" borderId="0" xfId="0" applyNumberFormat="1" applyFont="1" applyAlignment="1">
      <alignment horizontal="center"/>
    </xf>
    <xf numFmtId="49" fontId="31" fillId="24" borderId="11" xfId="0" applyNumberFormat="1" applyFont="1" applyFill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wrapText="1"/>
    </xf>
    <xf numFmtId="49" fontId="30" fillId="0" borderId="0" xfId="0" applyNumberFormat="1" applyFont="1" applyBorder="1" applyAlignment="1">
      <alignment horizontal="center" wrapText="1"/>
    </xf>
    <xf numFmtId="49" fontId="30" fillId="0" borderId="0" xfId="0" applyNumberFormat="1" applyFont="1" applyBorder="1" applyAlignment="1">
      <alignment horizontal="center"/>
    </xf>
    <xf numFmtId="49" fontId="31" fillId="25" borderId="1" xfId="0" applyNumberFormat="1" applyFont="1" applyFill="1" applyBorder="1" applyAlignment="1">
      <alignment horizontal="center" vertical="center" wrapText="1"/>
    </xf>
    <xf numFmtId="49" fontId="34" fillId="26" borderId="1" xfId="0" applyNumberFormat="1" applyFont="1" applyFill="1" applyBorder="1" applyAlignment="1">
      <alignment horizontal="center" vertical="center"/>
    </xf>
    <xf numFmtId="49" fontId="30" fillId="0" borderId="0" xfId="0" applyNumberFormat="1" applyFont="1"/>
    <xf numFmtId="0" fontId="30" fillId="0" borderId="1" xfId="0" applyFont="1" applyFill="1" applyBorder="1" applyAlignment="1" applyProtection="1">
      <alignment horizontal="center" vertical="center"/>
      <protection locked="0"/>
    </xf>
    <xf numFmtId="0" fontId="30" fillId="0" borderId="1" xfId="0" applyFont="1" applyFill="1" applyBorder="1" applyAlignment="1">
      <alignment horizontal="center" vertical="center"/>
    </xf>
    <xf numFmtId="0" fontId="30" fillId="27" borderId="1" xfId="62" applyNumberFormat="1" applyFont="1" applyFill="1" applyBorder="1" applyAlignment="1">
      <alignment horizontal="center" vertical="center"/>
    </xf>
    <xf numFmtId="179" fontId="30" fillId="0" borderId="1" xfId="0" applyNumberFormat="1" applyFont="1" applyFill="1" applyBorder="1" applyAlignment="1">
      <alignment vertical="center"/>
    </xf>
    <xf numFmtId="179" fontId="34" fillId="0" borderId="1" xfId="0" applyNumberFormat="1" applyFont="1" applyBorder="1" applyAlignment="1"/>
    <xf numFmtId="180" fontId="39" fillId="0" borderId="12" xfId="0" applyNumberFormat="1" applyFont="1" applyFill="1" applyBorder="1" applyAlignment="1"/>
    <xf numFmtId="0" fontId="31" fillId="25" borderId="1" xfId="0" applyFont="1" applyFill="1" applyBorder="1" applyAlignment="1">
      <alignment vertical="center" wrapText="1"/>
    </xf>
    <xf numFmtId="0" fontId="30" fillId="26" borderId="1" xfId="0" applyFont="1" applyFill="1" applyBorder="1" applyAlignment="1">
      <alignment horizontal="center" vertical="center"/>
    </xf>
    <xf numFmtId="177" fontId="30" fillId="26" borderId="1" xfId="0" applyNumberFormat="1" applyFont="1" applyFill="1" applyBorder="1" applyAlignment="1">
      <alignment horizontal="center" vertical="center"/>
    </xf>
    <xf numFmtId="178" fontId="34" fillId="26" borderId="1" xfId="0" applyNumberFormat="1" applyFont="1" applyFill="1" applyBorder="1" applyAlignment="1"/>
    <xf numFmtId="0" fontId="31" fillId="24" borderId="11" xfId="0" applyFont="1" applyFill="1" applyBorder="1" applyAlignment="1">
      <alignment vertical="center"/>
    </xf>
    <xf numFmtId="0" fontId="30" fillId="0" borderId="11" xfId="0" applyFont="1" applyBorder="1" applyAlignment="1">
      <alignment vertical="center" wrapText="1"/>
    </xf>
    <xf numFmtId="0" fontId="31" fillId="24" borderId="1" xfId="0" applyFont="1" applyFill="1" applyBorder="1" applyAlignment="1">
      <alignment vertical="center"/>
    </xf>
    <xf numFmtId="176" fontId="30" fillId="0" borderId="1" xfId="62" applyFont="1" applyBorder="1" applyAlignment="1"/>
    <xf numFmtId="0" fontId="29" fillId="0" borderId="0" xfId="0" applyFont="1" applyAlignment="1"/>
    <xf numFmtId="0" fontId="34" fillId="0" borderId="11" xfId="0" applyFont="1" applyBorder="1" applyAlignment="1">
      <alignment vertical="center" wrapText="1"/>
    </xf>
    <xf numFmtId="176" fontId="34" fillId="0" borderId="1" xfId="62" applyFont="1" applyBorder="1" applyAlignment="1"/>
    <xf numFmtId="0" fontId="29" fillId="0" borderId="13" xfId="0" applyFont="1" applyFill="1" applyBorder="1" applyAlignment="1">
      <alignment horizontal="center" wrapText="1"/>
    </xf>
    <xf numFmtId="0" fontId="30" fillId="0" borderId="14" xfId="0" applyFont="1" applyFill="1" applyBorder="1" applyAlignment="1">
      <alignment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4" fillId="26" borderId="1" xfId="0" applyNumberFormat="1" applyFont="1" applyFill="1" applyBorder="1" applyAlignment="1">
      <alignment horizontal="center" vertical="center"/>
    </xf>
    <xf numFmtId="9" fontId="34" fillId="26" borderId="1" xfId="0" applyNumberFormat="1" applyFont="1" applyFill="1" applyBorder="1" applyAlignment="1">
      <alignment horizontal="left"/>
    </xf>
    <xf numFmtId="0" fontId="40" fillId="30" borderId="0" xfId="0" applyFont="1" applyFill="1" applyAlignment="1">
      <alignment horizontal="right" wrapText="1"/>
    </xf>
    <xf numFmtId="0" fontId="30" fillId="0" borderId="14" xfId="0" applyFont="1" applyBorder="1" applyAlignment="1">
      <alignment horizontal="center" vertical="center"/>
    </xf>
    <xf numFmtId="49" fontId="30" fillId="0" borderId="14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8" fillId="29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right"/>
    </xf>
    <xf numFmtId="0" fontId="37" fillId="28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</cellXfs>
  <cellStyles count="64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3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23"/>
  <sheetViews>
    <sheetView showGridLines="0" tabSelected="1" topLeftCell="A7" zoomScale="80" zoomScaleNormal="80" workbookViewId="0">
      <selection activeCell="H25" sqref="H25"/>
    </sheetView>
  </sheetViews>
  <sheetFormatPr defaultColWidth="9" defaultRowHeight="17.399999999999999"/>
  <cols>
    <col min="1" max="1" width="9" style="16"/>
    <col min="2" max="2" width="8.5" style="26" customWidth="1"/>
    <col min="3" max="3" width="32.19921875" style="16" customWidth="1"/>
    <col min="4" max="4" width="45.69921875" style="17" customWidth="1"/>
    <col min="5" max="5" width="30.69921875" style="17" customWidth="1"/>
    <col min="6" max="6" width="13.09765625" style="16" customWidth="1"/>
    <col min="7" max="9" width="8.3984375" style="11" customWidth="1"/>
    <col min="10" max="10" width="17.69921875" style="7" customWidth="1"/>
    <col min="11" max="16384" width="9" style="16"/>
  </cols>
  <sheetData>
    <row r="2" spans="2:10" ht="22.2">
      <c r="B2" s="57" t="s">
        <v>6</v>
      </c>
      <c r="C2" s="57"/>
      <c r="D2" s="41"/>
      <c r="E2" s="41"/>
      <c r="F2" s="41"/>
      <c r="G2" s="41"/>
      <c r="I2" s="16"/>
    </row>
    <row r="3" spans="2:10" ht="34.799999999999997">
      <c r="B3" s="18"/>
      <c r="C3" s="1" t="s">
        <v>0</v>
      </c>
      <c r="D3" s="49" t="s">
        <v>27</v>
      </c>
      <c r="E3" s="16"/>
      <c r="I3" s="16"/>
    </row>
    <row r="4" spans="2:10" ht="22.2">
      <c r="B4" s="19" t="s">
        <v>7</v>
      </c>
      <c r="C4" s="37" t="s">
        <v>1</v>
      </c>
      <c r="D4" s="39" t="s">
        <v>2</v>
      </c>
      <c r="E4" s="15"/>
      <c r="F4" s="2"/>
      <c r="G4" s="13"/>
      <c r="H4" s="12"/>
      <c r="I4" s="16"/>
    </row>
    <row r="5" spans="2:10">
      <c r="B5" s="20">
        <v>1</v>
      </c>
      <c r="C5" s="38" t="str">
        <f>C12</f>
        <v>医学幻灯制作</v>
      </c>
      <c r="D5" s="40">
        <f>J15</f>
        <v>18750</v>
      </c>
      <c r="E5" s="14"/>
      <c r="F5" s="6"/>
      <c r="I5" s="16"/>
    </row>
    <row r="6" spans="2:10">
      <c r="B6" s="20" t="s">
        <v>25</v>
      </c>
      <c r="C6" s="38" t="str">
        <f>C16</f>
        <v>创意设计</v>
      </c>
      <c r="D6" s="40">
        <f>J19</f>
        <v>12800</v>
      </c>
      <c r="E6" s="14"/>
      <c r="F6" s="6"/>
      <c r="I6" s="16"/>
    </row>
    <row r="7" spans="2:10" ht="22.2">
      <c r="B7" s="20" t="s">
        <v>26</v>
      </c>
      <c r="C7" s="38" t="str">
        <f>C20</f>
        <v>税 Tax</v>
      </c>
      <c r="D7" s="40">
        <f>J21</f>
        <v>1893</v>
      </c>
      <c r="E7" s="15"/>
      <c r="F7" s="2"/>
      <c r="G7" s="13"/>
      <c r="H7" s="13"/>
      <c r="I7" s="16"/>
    </row>
    <row r="8" spans="2:10" ht="22.2">
      <c r="B8" s="21"/>
      <c r="C8" s="42" t="s">
        <v>17</v>
      </c>
      <c r="D8" s="43">
        <f>J23</f>
        <v>33443</v>
      </c>
      <c r="E8" s="15"/>
      <c r="F8" s="2"/>
      <c r="G8" s="13"/>
      <c r="H8" s="13"/>
      <c r="I8" s="16"/>
    </row>
    <row r="9" spans="2:10">
      <c r="B9" s="22"/>
      <c r="C9" s="5"/>
      <c r="D9" s="14"/>
      <c r="E9" s="14"/>
      <c r="F9" s="6"/>
      <c r="I9" s="16"/>
    </row>
    <row r="10" spans="2:10" ht="45" customHeight="1">
      <c r="B10" s="23"/>
      <c r="C10" s="44" t="s">
        <v>3</v>
      </c>
      <c r="D10" s="15"/>
      <c r="E10" s="15"/>
      <c r="F10" s="2"/>
      <c r="G10" s="13"/>
      <c r="H10" s="13"/>
      <c r="I10" s="16"/>
      <c r="J10" s="8"/>
    </row>
    <row r="11" spans="2:10" ht="32.4">
      <c r="B11" s="24" t="s">
        <v>4</v>
      </c>
      <c r="C11" s="33" t="s">
        <v>8</v>
      </c>
      <c r="D11" s="33"/>
      <c r="E11" s="3"/>
      <c r="F11" s="3" t="s">
        <v>5</v>
      </c>
      <c r="G11" s="3" t="s">
        <v>9</v>
      </c>
      <c r="H11" s="4" t="s">
        <v>10</v>
      </c>
      <c r="I11" s="4" t="s">
        <v>14</v>
      </c>
      <c r="J11" s="9" t="s">
        <v>11</v>
      </c>
    </row>
    <row r="12" spans="2:10">
      <c r="B12" s="25">
        <v>1</v>
      </c>
      <c r="C12" s="10" t="s">
        <v>15</v>
      </c>
      <c r="D12" s="10"/>
      <c r="E12" s="10"/>
      <c r="F12" s="10"/>
      <c r="G12" s="34"/>
      <c r="H12" s="35"/>
      <c r="I12" s="35"/>
      <c r="J12" s="36"/>
    </row>
    <row r="13" spans="2:10">
      <c r="B13" s="51" t="s">
        <v>19</v>
      </c>
      <c r="C13" s="50" t="s">
        <v>18</v>
      </c>
      <c r="D13" s="52" t="s">
        <v>33</v>
      </c>
      <c r="E13" s="52" t="s">
        <v>39</v>
      </c>
      <c r="F13" s="27" t="s">
        <v>13</v>
      </c>
      <c r="G13" s="28">
        <v>25</v>
      </c>
      <c r="H13" s="29">
        <v>1</v>
      </c>
      <c r="I13" s="28">
        <v>600</v>
      </c>
      <c r="J13" s="30">
        <f>I13*G13*H13</f>
        <v>15000</v>
      </c>
    </row>
    <row r="14" spans="2:10">
      <c r="B14" s="51" t="s">
        <v>32</v>
      </c>
      <c r="C14" s="53" t="s">
        <v>34</v>
      </c>
      <c r="D14" s="52" t="s">
        <v>35</v>
      </c>
      <c r="E14" s="52" t="s">
        <v>38</v>
      </c>
      <c r="F14" s="27" t="s">
        <v>22</v>
      </c>
      <c r="G14" s="28">
        <v>25</v>
      </c>
      <c r="H14" s="29">
        <v>1</v>
      </c>
      <c r="I14" s="28">
        <v>150</v>
      </c>
      <c r="J14" s="30">
        <f>I14*G14*H14</f>
        <v>3750</v>
      </c>
    </row>
    <row r="15" spans="2:10">
      <c r="B15" s="55" t="s">
        <v>16</v>
      </c>
      <c r="C15" s="55"/>
      <c r="D15" s="55"/>
      <c r="E15" s="55"/>
      <c r="F15" s="55"/>
      <c r="G15" s="55"/>
      <c r="H15" s="55"/>
      <c r="I15" s="55"/>
      <c r="J15" s="31">
        <f>SUM(J13:J14)</f>
        <v>18750</v>
      </c>
    </row>
    <row r="16" spans="2:10">
      <c r="B16" s="47">
        <v>2</v>
      </c>
      <c r="C16" s="10" t="s">
        <v>20</v>
      </c>
      <c r="D16" s="10"/>
      <c r="E16" s="10"/>
      <c r="F16" s="10"/>
      <c r="G16" s="34"/>
      <c r="H16" s="35"/>
      <c r="I16" s="35"/>
      <c r="J16" s="36"/>
    </row>
    <row r="17" spans="2:10" ht="34.799999999999997">
      <c r="B17" s="46" t="s">
        <v>23</v>
      </c>
      <c r="C17" s="53" t="s">
        <v>21</v>
      </c>
      <c r="D17" s="52" t="s">
        <v>37</v>
      </c>
      <c r="E17" s="45" t="s">
        <v>36</v>
      </c>
      <c r="F17" s="27" t="s">
        <v>22</v>
      </c>
      <c r="G17" s="28">
        <v>10</v>
      </c>
      <c r="H17" s="29">
        <v>1</v>
      </c>
      <c r="I17" s="28">
        <v>800</v>
      </c>
      <c r="J17" s="30">
        <f t="shared" ref="J17:J18" si="0">I17*G17*H17</f>
        <v>8000</v>
      </c>
    </row>
    <row r="18" spans="2:10">
      <c r="B18" s="46" t="s">
        <v>28</v>
      </c>
      <c r="C18" s="53" t="s">
        <v>29</v>
      </c>
      <c r="D18" s="52" t="s">
        <v>30</v>
      </c>
      <c r="E18" s="45"/>
      <c r="F18" s="27" t="s">
        <v>31</v>
      </c>
      <c r="G18" s="28">
        <v>6</v>
      </c>
      <c r="H18" s="29">
        <v>1</v>
      </c>
      <c r="I18" s="28">
        <v>800</v>
      </c>
      <c r="J18" s="30">
        <f t="shared" si="0"/>
        <v>4800</v>
      </c>
    </row>
    <row r="19" spans="2:10">
      <c r="B19" s="55" t="s">
        <v>16</v>
      </c>
      <c r="C19" s="55"/>
      <c r="D19" s="55"/>
      <c r="E19" s="55"/>
      <c r="F19" s="55"/>
      <c r="G19" s="55"/>
      <c r="H19" s="55"/>
      <c r="I19" s="55"/>
      <c r="J19" s="31">
        <f>SUM(J17:J18)</f>
        <v>12800</v>
      </c>
    </row>
    <row r="20" spans="2:10">
      <c r="B20" s="47">
        <v>3</v>
      </c>
      <c r="C20" s="10" t="s">
        <v>24</v>
      </c>
      <c r="D20" s="48">
        <v>0.06</v>
      </c>
      <c r="E20" s="10"/>
      <c r="F20" s="10"/>
      <c r="G20" s="34"/>
      <c r="H20" s="35"/>
      <c r="I20" s="35"/>
      <c r="J20" s="36"/>
    </row>
    <row r="21" spans="2:10">
      <c r="B21" s="55" t="s">
        <v>16</v>
      </c>
      <c r="C21" s="55"/>
      <c r="D21" s="55"/>
      <c r="E21" s="55"/>
      <c r="F21" s="55"/>
      <c r="G21" s="55"/>
      <c r="H21" s="55"/>
      <c r="I21" s="55"/>
      <c r="J21" s="31">
        <f>(J15+J19)*D20</f>
        <v>1893</v>
      </c>
    </row>
    <row r="22" spans="2:10">
      <c r="B22" s="56"/>
      <c r="C22" s="56"/>
      <c r="D22" s="56"/>
      <c r="E22" s="56"/>
      <c r="F22" s="56"/>
      <c r="G22" s="56"/>
      <c r="H22" s="56"/>
      <c r="I22" s="56"/>
      <c r="J22" s="56"/>
    </row>
    <row r="23" spans="2:10">
      <c r="B23" s="54" t="s">
        <v>12</v>
      </c>
      <c r="C23" s="54"/>
      <c r="D23" s="54"/>
      <c r="E23" s="54"/>
      <c r="F23" s="54"/>
      <c r="G23" s="54"/>
      <c r="H23" s="54"/>
      <c r="I23" s="54"/>
      <c r="J23" s="32">
        <f>J15+J19+J21</f>
        <v>33443</v>
      </c>
    </row>
  </sheetData>
  <mergeCells count="6">
    <mergeCell ref="B23:I23"/>
    <mergeCell ref="B21:I21"/>
    <mergeCell ref="B22:J22"/>
    <mergeCell ref="B2:C2"/>
    <mergeCell ref="B19:I19"/>
    <mergeCell ref="B15:I15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葛怡菲</cp:lastModifiedBy>
  <dcterms:created xsi:type="dcterms:W3CDTF">2014-02-12T08:04:12Z</dcterms:created>
  <dcterms:modified xsi:type="dcterms:W3CDTF">2021-11-24T05:52:41Z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