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arey Ge\开票\AZ\7000121058\"/>
    </mc:Choice>
  </mc:AlternateContent>
  <bookViews>
    <workbookView xWindow="0" yWindow="0" windowWidth="28800" windowHeight="11316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I12" i="1" l="1"/>
  <c r="I13" i="1"/>
  <c r="I14" i="1"/>
  <c r="I15" i="1"/>
  <c r="G16" i="1"/>
  <c r="I16" i="1"/>
  <c r="G17" i="1"/>
  <c r="I17" i="1"/>
  <c r="G18" i="1"/>
  <c r="I18" i="1"/>
  <c r="G19" i="1"/>
  <c r="I19" i="1"/>
  <c r="G20" i="1"/>
  <c r="I20" i="1"/>
  <c r="I21" i="1"/>
  <c r="I22" i="1"/>
  <c r="I24" i="1"/>
  <c r="I25" i="1"/>
  <c r="I26" i="1"/>
  <c r="I27" i="1"/>
  <c r="G28" i="1"/>
  <c r="I28" i="1"/>
  <c r="G29" i="1"/>
  <c r="I29" i="1"/>
  <c r="G30" i="1"/>
  <c r="I30" i="1"/>
  <c r="G31" i="1"/>
  <c r="I31" i="1"/>
  <c r="G32" i="1"/>
  <c r="I32" i="1"/>
  <c r="I33" i="1"/>
  <c r="I34" i="1"/>
  <c r="I36" i="1"/>
  <c r="I37" i="1"/>
  <c r="I39" i="1"/>
  <c r="I40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<sst xmlns="http://schemas.openxmlformats.org/spreadsheetml/2006/main" count="101" uniqueCount="68">
  <si>
    <t>iHospital内部传播项目：最强彗星&amp;对话大佬 报价单</t>
  </si>
  <si>
    <t>Agency：</t>
  </si>
  <si>
    <t>上海麦田公共关系咨询有限公司</t>
  </si>
  <si>
    <t>Item</t>
  </si>
  <si>
    <t>Description描述</t>
  </si>
  <si>
    <t>Quotation
报价</t>
  </si>
  <si>
    <t>最强彗星海报&amp;微信推文制作——5期</t>
  </si>
  <si>
    <t>对话大佬_请回哈海报&amp;短视频主题策划与后期制作——5期</t>
  </si>
  <si>
    <t>活动海报印刷——10张</t>
  </si>
  <si>
    <t>税Tax 6%</t>
  </si>
  <si>
    <t>总计 Total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</si>
  <si>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</si>
  <si>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</si>
  <si>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</si>
  <si>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</si>
  <si>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</si>
  <si>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</si>
  <si>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</si>
  <si>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最强彗星海报&amp;微信推文制作</t>
  </si>
  <si>
    <t>1-1</t>
  </si>
  <si>
    <t>活动海报</t>
  </si>
  <si>
    <t>海报文案撰写</t>
  </si>
  <si>
    <t>元/张</t>
  </si>
  <si>
    <t>海报画面设计</t>
  </si>
  <si>
    <t>包括创意、设计、完稿（不含租图、拍摄等第三方费用）</t>
  </si>
  <si>
    <t>1-2</t>
  </si>
  <si>
    <t>微信推文制作（5期）</t>
  </si>
  <si>
    <t xml:space="preserve">推文内容撰写 </t>
  </si>
  <si>
    <t>优化整体的topic方向，故事线和文案撰写</t>
  </si>
  <si>
    <t>元/期</t>
  </si>
  <si>
    <t>视频包装</t>
  </si>
  <si>
    <t>片头片尾简单包装</t>
  </si>
  <si>
    <t>元/套</t>
  </si>
  <si>
    <t>案例视频剪辑</t>
  </si>
  <si>
    <t>对已经存在的案例素材进行剪辑、处理、拼接、合成（2min/期，5期）</t>
  </si>
  <si>
    <t>元/分钟</t>
  </si>
  <si>
    <t>字幕</t>
  </si>
  <si>
    <t>为视频添加对应的字幕（2min/期，5期）</t>
  </si>
  <si>
    <t>音乐/音效</t>
  </si>
  <si>
    <t>对提供的视频进行音效配乐，背景音乐编辑（2min/期，5期，不含版税)</t>
  </si>
  <si>
    <t>视频文件编辑/视频较色</t>
  </si>
  <si>
    <t>根据视频内容调节视频亮度、对比度、饱和度等（2min/期，5期）</t>
  </si>
  <si>
    <t>后期合成</t>
  </si>
  <si>
    <t>整合视频文件,，输出对应格式文件（2min/期，5期）</t>
  </si>
  <si>
    <t>长图文设计</t>
  </si>
  <si>
    <t>原创长图文设计及微信长图文排版，每期长图文预估6屏长度</t>
  </si>
  <si>
    <t>Sub-total</t>
  </si>
  <si>
    <t>对话大佬_请回答海报&amp;短视频主题策划与后期</t>
  </si>
  <si>
    <t>2-1</t>
  </si>
  <si>
    <t>2-2</t>
  </si>
  <si>
    <t>短视频主题策划与后期（2min/期，视频策划1期，后期视频剪辑5期）</t>
  </si>
  <si>
    <t>视频策划</t>
  </si>
  <si>
    <t>提供视频脚本撰写，包括主题策划、故事线、创意形式</t>
  </si>
  <si>
    <t>视频剪辑</t>
  </si>
  <si>
    <t>对已经存在的素材进行剪辑、处理、拼接、合成</t>
  </si>
  <si>
    <t>为视频添加对应的字幕</t>
  </si>
  <si>
    <t>对提供的视频进行音效配乐，背景音乐编辑(不含版税)</t>
  </si>
  <si>
    <t>根据视频内容调节视频亮度、对比度、饱和度等</t>
  </si>
  <si>
    <t>整合视频文件,，输出对应格式文件</t>
  </si>
  <si>
    <t>2-3</t>
  </si>
  <si>
    <t>微信推文撰写</t>
  </si>
  <si>
    <t>活动海报印刷</t>
  </si>
  <si>
    <t>3-1</t>
  </si>
  <si>
    <t>海报印刷</t>
  </si>
  <si>
    <t>60*90（不含快递费）</t>
  </si>
  <si>
    <t>张</t>
  </si>
  <si>
    <t>税：6%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</si>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</sst>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&quot;￥&quot;#,##0.00_);[Red]\(&quot;￥&quot;#,##0.00\)"/>
    <numFmt numFmtId="179" formatCode="[$¥-804]#,##0.00000000000"/>
    <numFmt numFmtId="180" formatCode="0_);\(0\)"/>
  </numFmts>
  <fonts count="19" x14ac:knownFonts="1">
    <font>
      <sz val="11"/>
      <color theme="1"/>
      <name val="宋体"/>
      <charset val="134"/>
      <scheme val="minor"/>
    </font>
    <font>
      <sz val="14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b/>
      <sz val="11"/>
      <color indexed="9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indexed="9"/>
      <name val="微软雅黑"/>
      <charset val="134"/>
    </font>
    <font>
      <b/>
      <sz val="24"/>
      <name val="微软雅黑"/>
      <charset val="134"/>
    </font>
    <font>
      <b/>
      <sz val="11"/>
      <name val="微软雅黑"/>
      <charset val="134"/>
    </font>
    <font>
      <b/>
      <u/>
      <sz val="10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Verdana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179" fontId="16" fillId="0" borderId="0"/>
    <xf numFmtId="0" fontId="17" fillId="0" borderId="0">
      <alignment vertical="top"/>
    </xf>
    <xf numFmtId="43" fontId="14" fillId="0" borderId="0" applyFont="0" applyFill="0" applyBorder="0" applyAlignment="0" applyProtection="0">
      <alignment vertical="center"/>
    </xf>
    <xf numFmtId="179" fontId="15" fillId="0" borderId="0"/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center"/>
    </xf>
    <xf numFmtId="0" fontId="6" fillId="5" borderId="7" xfId="0" applyFont="1" applyFill="1" applyBorder="1" applyAlignment="1">
      <alignment vertical="center"/>
    </xf>
    <xf numFmtId="49" fontId="8" fillId="0" borderId="7" xfId="4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7" fillId="0" borderId="7" xfId="0" applyFont="1" applyFill="1" applyBorder="1" applyAlignment="1" applyProtection="1">
      <alignment vertical="center" wrapText="1"/>
    </xf>
    <xf numFmtId="49" fontId="7" fillId="0" borderId="11" xfId="0" applyNumberFormat="1" applyFont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/>
    </xf>
    <xf numFmtId="49" fontId="7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/>
    </xf>
    <xf numFmtId="0" fontId="6" fillId="5" borderId="7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43" fontId="2" fillId="0" borderId="14" xfId="3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3" fontId="12" fillId="0" borderId="15" xfId="3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80" fontId="4" fillId="4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176" fontId="8" fillId="0" borderId="7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176" fontId="13" fillId="7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0" fillId="6" borderId="8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</cellXfs>
  <cellStyles count="5">
    <cellStyle name="Normal 2" xfId="4"/>
    <cellStyle name="Normal_Sheet1" xfId="1"/>
    <cellStyle name="常规" xfId="0" builtinId="0"/>
    <cellStyle name="常规 2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L40"/>
  <sheetViews>
    <sheetView tabSelected="1" zoomScale="80" zoomScaleNormal="80" workbookViewId="0">
      <selection activeCell="B1" sqref="B1:E1"/>
    </sheetView>
  </sheetViews>
  <sheetFormatPr defaultColWidth="9" defaultRowHeight="14.4" x14ac:dyDescent="0.25"/>
  <cols>
    <col min="2" max="2" width="19.21875" customWidth="1"/>
    <col min="3" max="3" width="24.44140625" customWidth="1"/>
    <col min="4" max="4" width="47.109375" customWidth="1"/>
    <col min="5" max="5" width="18.5546875" style="2" customWidth="1"/>
    <col min="6" max="6" width="11.44140625" customWidth="1"/>
    <col min="7" max="8" width="14.5546875" customWidth="1"/>
    <col min="9" max="9" width="19.21875" customWidth="1"/>
  </cols>
  <sheetData>
    <row r="1" spans="1:9" ht="33" x14ac:dyDescent="0.25">
      <c r="A1" s="3"/>
      <c r="B1" s="43" t="s">
        <v>0</v>
      </c>
      <c r="C1" s="43"/>
      <c r="D1" s="43"/>
      <c r="E1" s="43"/>
      <c r="F1" s="25"/>
      <c r="G1" s="4"/>
      <c r="H1" s="25"/>
      <c r="I1" s="4"/>
    </row>
    <row r="2" spans="1:9" ht="15.6" x14ac:dyDescent="0.25">
      <c r="A2" s="3"/>
      <c r="B2" s="4" t="s">
        <v>1</v>
      </c>
      <c r="C2" s="5"/>
      <c r="D2" s="6" t="s">
        <v>2</v>
      </c>
      <c r="E2" s="26"/>
      <c r="F2" s="4"/>
      <c r="G2" s="4"/>
      <c r="H2" s="4"/>
      <c r="I2" s="4"/>
    </row>
    <row r="3" spans="1:9" ht="16.2" x14ac:dyDescent="0.25">
      <c r="A3" s="3"/>
      <c r="B3" s="7" t="s">
        <v>3</v>
      </c>
      <c r="C3" s="44" t="s">
        <v>4</v>
      </c>
      <c r="D3" s="45"/>
      <c r="E3" s="27" t="s">
        <v>5</v>
      </c>
      <c r="F3" s="4"/>
      <c r="G3" s="4"/>
      <c r="H3" s="4"/>
      <c r="I3" s="4"/>
    </row>
    <row r="4" spans="1:9" ht="15.6" x14ac:dyDescent="0.25">
      <c r="A4" s="3"/>
      <c r="B4" s="8">
        <v>1</v>
      </c>
      <c r="C4" s="46" t="s">
        <v>6</v>
      </c>
      <c r="D4" s="46"/>
      <c r="E4" s="28">
        <f>I22</f>
        <v>100420</v>
      </c>
      <c r="F4" s="4"/>
      <c r="G4" s="4"/>
      <c r="H4" s="4"/>
      <c r="I4" s="4"/>
    </row>
    <row r="5" spans="1:9" ht="15.6" x14ac:dyDescent="0.25">
      <c r="A5" s="3"/>
      <c r="B5" s="8">
        <v>2</v>
      </c>
      <c r="C5" s="46" t="s">
        <v>7</v>
      </c>
      <c r="D5" s="46"/>
      <c r="E5" s="28">
        <f>I34</f>
        <v>85420</v>
      </c>
      <c r="F5" s="4"/>
      <c r="G5" s="4"/>
      <c r="H5" s="4"/>
      <c r="I5" s="4"/>
    </row>
    <row r="6" spans="1:9" ht="15.6" x14ac:dyDescent="0.25">
      <c r="A6" s="3"/>
      <c r="B6" s="8">
        <v>3</v>
      </c>
      <c r="C6" s="47" t="s">
        <v>8</v>
      </c>
      <c r="D6" s="47"/>
      <c r="E6" s="28">
        <f>I37</f>
        <v>200</v>
      </c>
      <c r="F6" s="4"/>
      <c r="G6" s="4"/>
      <c r="H6" s="4"/>
      <c r="I6" s="4"/>
    </row>
    <row r="7" spans="1:9" ht="15.6" x14ac:dyDescent="0.25">
      <c r="A7" s="3"/>
      <c r="B7" s="8">
        <v>4</v>
      </c>
      <c r="C7" s="46" t="s">
        <v>9</v>
      </c>
      <c r="D7" s="46"/>
      <c r="E7" s="28">
        <f>I39</f>
        <v>11162.4</v>
      </c>
      <c r="F7" s="29"/>
      <c r="G7" s="29"/>
      <c r="H7" s="29"/>
      <c r="I7" s="29"/>
    </row>
    <row r="8" spans="1:9" ht="16.2" x14ac:dyDescent="0.25">
      <c r="A8" s="3"/>
      <c r="B8" s="48" t="s">
        <v>10</v>
      </c>
      <c r="C8" s="49"/>
      <c r="D8" s="50"/>
      <c r="E8" s="30">
        <f>SUM(E4:E7)</f>
        <v>197202.4</v>
      </c>
      <c r="F8" s="29"/>
      <c r="G8" s="29"/>
      <c r="H8" s="29"/>
      <c r="I8" s="29"/>
    </row>
    <row r="9" spans="1:9" ht="15.6" x14ac:dyDescent="0.25">
      <c r="A9" s="3"/>
      <c r="B9" s="9"/>
      <c r="C9" s="9"/>
      <c r="D9" s="9"/>
      <c r="E9" s="31"/>
      <c r="F9" s="29"/>
      <c r="G9" s="29"/>
      <c r="H9" s="29"/>
      <c r="I9" s="29"/>
    </row>
    <row r="10" spans="1:9" ht="32.4" x14ac:dyDescent="0.25">
      <c r="A10" s="10" t="s">
        <v>11</v>
      </c>
      <c r="B10" s="51" t="s">
        <v>12</v>
      </c>
      <c r="C10" s="51"/>
      <c r="D10" s="51"/>
      <c r="E10" s="10" t="s">
        <v>13</v>
      </c>
      <c r="F10" s="32" t="s">
        <v>14</v>
      </c>
      <c r="G10" s="10" t="s">
        <v>15</v>
      </c>
      <c r="H10" s="32" t="s">
        <v>16</v>
      </c>
      <c r="I10" s="32" t="s">
        <v>17</v>
      </c>
    </row>
    <row r="11" spans="1:9" ht="15.6" x14ac:dyDescent="0.4">
      <c r="A11" s="11">
        <v>1</v>
      </c>
      <c r="B11" s="12" t="s">
        <v>18</v>
      </c>
      <c r="C11" s="12"/>
      <c r="D11" s="52"/>
      <c r="E11" s="53"/>
      <c r="F11" s="53"/>
      <c r="G11" s="53"/>
      <c r="H11" s="53"/>
      <c r="I11" s="54"/>
    </row>
    <row r="12" spans="1:9" s="1" customFormat="1" ht="30" customHeight="1" x14ac:dyDescent="0.25">
      <c r="A12" s="63" t="s">
        <v>19</v>
      </c>
      <c r="B12" s="67" t="s">
        <v>20</v>
      </c>
      <c r="C12" s="13" t="s">
        <v>21</v>
      </c>
      <c r="D12" s="13" t="s">
        <v>21</v>
      </c>
      <c r="E12" s="33" t="s">
        <v>22</v>
      </c>
      <c r="F12" s="34">
        <v>1</v>
      </c>
      <c r="G12" s="34">
        <v>1</v>
      </c>
      <c r="H12" s="35">
        <v>720</v>
      </c>
      <c r="I12" s="35">
        <f t="shared" ref="I12:I20" si="0">F12*G12*H12</f>
        <v>720</v>
      </c>
    </row>
    <row r="13" spans="1:9" s="1" customFormat="1" ht="30" customHeight="1" x14ac:dyDescent="0.25">
      <c r="A13" s="64"/>
      <c r="B13" s="68"/>
      <c r="C13" s="14" t="s">
        <v>23</v>
      </c>
      <c r="D13" s="13" t="s">
        <v>24</v>
      </c>
      <c r="E13" s="33" t="s">
        <v>22</v>
      </c>
      <c r="F13" s="34">
        <v>1</v>
      </c>
      <c r="G13" s="34">
        <v>1</v>
      </c>
      <c r="H13" s="35">
        <v>2200</v>
      </c>
      <c r="I13" s="35">
        <f t="shared" si="0"/>
        <v>2200</v>
      </c>
    </row>
    <row r="14" spans="1:9" ht="30" customHeight="1" x14ac:dyDescent="0.25">
      <c r="A14" s="63" t="s">
        <v>25</v>
      </c>
      <c r="B14" s="69" t="s">
        <v>26</v>
      </c>
      <c r="C14" s="15" t="s">
        <v>27</v>
      </c>
      <c r="D14" s="16" t="s">
        <v>28</v>
      </c>
      <c r="E14" s="36" t="s">
        <v>29</v>
      </c>
      <c r="F14" s="37">
        <v>1</v>
      </c>
      <c r="G14" s="38">
        <v>5</v>
      </c>
      <c r="H14" s="35">
        <v>1500</v>
      </c>
      <c r="I14" s="35">
        <f t="shared" si="0"/>
        <v>7500</v>
      </c>
    </row>
    <row r="15" spans="1:9" ht="30" customHeight="1" x14ac:dyDescent="0.25">
      <c r="A15" s="65"/>
      <c r="B15" s="70"/>
      <c r="C15" s="18" t="s">
        <v>30</v>
      </c>
      <c r="D15" s="19" t="s">
        <v>31</v>
      </c>
      <c r="E15" s="36" t="s">
        <v>32</v>
      </c>
      <c r="F15" s="37">
        <v>1</v>
      </c>
      <c r="G15" s="37">
        <v>1</v>
      </c>
      <c r="H15" s="35">
        <v>8000</v>
      </c>
      <c r="I15" s="35">
        <f t="shared" si="0"/>
        <v>8000</v>
      </c>
    </row>
    <row r="16" spans="1:9" ht="30" customHeight="1" x14ac:dyDescent="0.25">
      <c r="A16" s="65"/>
      <c r="B16" s="70"/>
      <c r="C16" s="15" t="s">
        <v>33</v>
      </c>
      <c r="D16" s="16" t="s">
        <v>34</v>
      </c>
      <c r="E16" s="36" t="s">
        <v>35</v>
      </c>
      <c r="F16" s="37">
        <v>1</v>
      </c>
      <c r="G16" s="38">
        <f t="shared" ref="G16:G20" si="1">2*5</f>
        <v>10</v>
      </c>
      <c r="H16" s="35">
        <v>1000</v>
      </c>
      <c r="I16" s="35">
        <f t="shared" si="0"/>
        <v>10000</v>
      </c>
    </row>
    <row r="17" spans="1:12" ht="30" customHeight="1" x14ac:dyDescent="0.25">
      <c r="A17" s="65"/>
      <c r="B17" s="70"/>
      <c r="C17" s="15" t="s">
        <v>36</v>
      </c>
      <c r="D17" s="18" t="s">
        <v>37</v>
      </c>
      <c r="E17" s="36" t="s">
        <v>35</v>
      </c>
      <c r="F17" s="37">
        <v>1</v>
      </c>
      <c r="G17" s="38">
        <f t="shared" si="1"/>
        <v>10</v>
      </c>
      <c r="H17" s="35">
        <v>800</v>
      </c>
      <c r="I17" s="35">
        <f t="shared" si="0"/>
        <v>8000</v>
      </c>
    </row>
    <row r="18" spans="1:12" ht="30" customHeight="1" x14ac:dyDescent="0.25">
      <c r="A18" s="65"/>
      <c r="B18" s="70"/>
      <c r="C18" s="15" t="s">
        <v>38</v>
      </c>
      <c r="D18" s="18" t="s">
        <v>39</v>
      </c>
      <c r="E18" s="36" t="s">
        <v>35</v>
      </c>
      <c r="F18" s="37">
        <v>1</v>
      </c>
      <c r="G18" s="38">
        <f t="shared" si="1"/>
        <v>10</v>
      </c>
      <c r="H18" s="35">
        <v>1050</v>
      </c>
      <c r="I18" s="35">
        <f t="shared" si="0"/>
        <v>10500</v>
      </c>
    </row>
    <row r="19" spans="1:12" ht="30" customHeight="1" x14ac:dyDescent="0.25">
      <c r="A19" s="65"/>
      <c r="B19" s="70"/>
      <c r="C19" s="18" t="s">
        <v>40</v>
      </c>
      <c r="D19" s="19" t="s">
        <v>41</v>
      </c>
      <c r="E19" s="36" t="s">
        <v>35</v>
      </c>
      <c r="F19" s="37">
        <v>1</v>
      </c>
      <c r="G19" s="38">
        <f t="shared" si="1"/>
        <v>10</v>
      </c>
      <c r="H19" s="35">
        <v>2500</v>
      </c>
      <c r="I19" s="35">
        <f t="shared" si="0"/>
        <v>25000</v>
      </c>
    </row>
    <row r="20" spans="1:12" ht="30" customHeight="1" x14ac:dyDescent="0.25">
      <c r="A20" s="65"/>
      <c r="B20" s="70"/>
      <c r="C20" s="18" t="s">
        <v>42</v>
      </c>
      <c r="D20" s="19" t="s">
        <v>43</v>
      </c>
      <c r="E20" s="36" t="s">
        <v>35</v>
      </c>
      <c r="F20" s="37">
        <v>1</v>
      </c>
      <c r="G20" s="38">
        <f t="shared" si="1"/>
        <v>10</v>
      </c>
      <c r="H20" s="35">
        <v>600</v>
      </c>
      <c r="I20" s="35">
        <f t="shared" si="0"/>
        <v>6000</v>
      </c>
    </row>
    <row r="21" spans="1:12" ht="30" customHeight="1" x14ac:dyDescent="0.25">
      <c r="A21" s="64"/>
      <c r="B21" s="71"/>
      <c r="C21" s="20" t="s">
        <v>44</v>
      </c>
      <c r="D21" s="16" t="s">
        <v>45</v>
      </c>
      <c r="E21" s="36" t="s">
        <v>29</v>
      </c>
      <c r="F21" s="37">
        <v>1</v>
      </c>
      <c r="G21" s="38">
        <v>5</v>
      </c>
      <c r="H21" s="35">
        <v>4500</v>
      </c>
      <c r="I21" s="35">
        <f>G21*F21*H21</f>
        <v>22500</v>
      </c>
    </row>
    <row r="22" spans="1:12" ht="15.6" x14ac:dyDescent="0.25">
      <c r="A22" s="55"/>
      <c r="B22" s="56"/>
      <c r="C22" s="56"/>
      <c r="D22" s="56"/>
      <c r="E22" s="56"/>
      <c r="F22" s="56"/>
      <c r="G22" s="57"/>
      <c r="H22" s="39" t="s">
        <v>46</v>
      </c>
      <c r="I22" s="41">
        <f>SUM(I12:I21)</f>
        <v>100420</v>
      </c>
    </row>
    <row r="23" spans="1:12" ht="15.6" x14ac:dyDescent="0.4">
      <c r="A23" s="11">
        <v>2</v>
      </c>
      <c r="B23" s="12" t="s">
        <v>47</v>
      </c>
      <c r="C23" s="12"/>
      <c r="D23" s="52"/>
      <c r="E23" s="53"/>
      <c r="F23" s="53"/>
      <c r="G23" s="53"/>
      <c r="H23" s="53"/>
      <c r="I23" s="54"/>
    </row>
    <row r="24" spans="1:12" ht="30" customHeight="1" x14ac:dyDescent="0.25">
      <c r="A24" s="63" t="s">
        <v>48</v>
      </c>
      <c r="B24" s="67" t="s">
        <v>20</v>
      </c>
      <c r="C24" s="13" t="s">
        <v>21</v>
      </c>
      <c r="D24" s="13" t="s">
        <v>21</v>
      </c>
      <c r="E24" s="33" t="s">
        <v>22</v>
      </c>
      <c r="F24" s="34">
        <v>1</v>
      </c>
      <c r="G24" s="34">
        <v>1</v>
      </c>
      <c r="H24" s="35">
        <v>720</v>
      </c>
      <c r="I24" s="35">
        <f t="shared" ref="I24:I33" si="2">F24*G24*H24</f>
        <v>720</v>
      </c>
    </row>
    <row r="25" spans="1:12" ht="30" customHeight="1" x14ac:dyDescent="0.25">
      <c r="A25" s="64"/>
      <c r="B25" s="68"/>
      <c r="C25" s="14" t="s">
        <v>23</v>
      </c>
      <c r="D25" s="13" t="s">
        <v>24</v>
      </c>
      <c r="E25" s="33" t="s">
        <v>22</v>
      </c>
      <c r="F25" s="34">
        <v>1</v>
      </c>
      <c r="G25" s="34">
        <v>1</v>
      </c>
      <c r="H25" s="35">
        <v>2200</v>
      </c>
      <c r="I25" s="35">
        <f t="shared" si="2"/>
        <v>2200</v>
      </c>
    </row>
    <row r="26" spans="1:12" ht="30" customHeight="1" x14ac:dyDescent="0.25">
      <c r="A26" s="66" t="s">
        <v>49</v>
      </c>
      <c r="B26" s="72" t="s">
        <v>50</v>
      </c>
      <c r="C26" s="18" t="s">
        <v>30</v>
      </c>
      <c r="D26" s="19" t="s">
        <v>31</v>
      </c>
      <c r="E26" s="36" t="s">
        <v>32</v>
      </c>
      <c r="F26" s="37">
        <v>1</v>
      </c>
      <c r="G26" s="37">
        <v>1</v>
      </c>
      <c r="H26" s="35">
        <v>8000</v>
      </c>
      <c r="I26" s="35">
        <f t="shared" si="2"/>
        <v>8000</v>
      </c>
      <c r="J26" s="1"/>
      <c r="K26" s="1"/>
      <c r="L26" s="1"/>
    </row>
    <row r="27" spans="1:12" ht="30" customHeight="1" x14ac:dyDescent="0.25">
      <c r="A27" s="66"/>
      <c r="B27" s="72"/>
      <c r="C27" s="22" t="s">
        <v>51</v>
      </c>
      <c r="D27" s="16" t="s">
        <v>52</v>
      </c>
      <c r="E27" s="36" t="s">
        <v>29</v>
      </c>
      <c r="F27" s="37">
        <v>1</v>
      </c>
      <c r="G27" s="38">
        <v>5</v>
      </c>
      <c r="H27" s="35">
        <v>1500</v>
      </c>
      <c r="I27" s="35">
        <f t="shared" si="2"/>
        <v>7500</v>
      </c>
      <c r="J27" s="1"/>
      <c r="K27" s="1"/>
      <c r="L27" s="1"/>
    </row>
    <row r="28" spans="1:12" ht="30" customHeight="1" x14ac:dyDescent="0.25">
      <c r="A28" s="66"/>
      <c r="B28" s="72"/>
      <c r="C28" s="22" t="s">
        <v>53</v>
      </c>
      <c r="D28" s="16" t="s">
        <v>54</v>
      </c>
      <c r="E28" s="36" t="s">
        <v>35</v>
      </c>
      <c r="F28" s="37">
        <v>1</v>
      </c>
      <c r="G28" s="38">
        <f t="shared" ref="G28:G32" si="3">2*5</f>
        <v>10</v>
      </c>
      <c r="H28" s="35">
        <v>1000</v>
      </c>
      <c r="I28" s="35">
        <f t="shared" si="2"/>
        <v>10000</v>
      </c>
      <c r="J28" s="1"/>
      <c r="K28" s="1"/>
      <c r="L28" s="1"/>
    </row>
    <row r="29" spans="1:12" ht="30" customHeight="1" x14ac:dyDescent="0.25">
      <c r="A29" s="66"/>
      <c r="B29" s="72"/>
      <c r="C29" s="22" t="s">
        <v>36</v>
      </c>
      <c r="D29" s="18" t="s">
        <v>55</v>
      </c>
      <c r="E29" s="36" t="s">
        <v>35</v>
      </c>
      <c r="F29" s="37">
        <v>1</v>
      </c>
      <c r="G29" s="38">
        <f t="shared" si="3"/>
        <v>10</v>
      </c>
      <c r="H29" s="35">
        <v>800</v>
      </c>
      <c r="I29" s="35">
        <f t="shared" si="2"/>
        <v>8000</v>
      </c>
      <c r="J29" s="1"/>
      <c r="K29" s="1"/>
      <c r="L29" s="1"/>
    </row>
    <row r="30" spans="1:12" ht="30" customHeight="1" x14ac:dyDescent="0.25">
      <c r="A30" s="66"/>
      <c r="B30" s="72"/>
      <c r="C30" s="22" t="s">
        <v>38</v>
      </c>
      <c r="D30" s="18" t="s">
        <v>56</v>
      </c>
      <c r="E30" s="36" t="s">
        <v>35</v>
      </c>
      <c r="F30" s="37">
        <v>1</v>
      </c>
      <c r="G30" s="38">
        <f t="shared" si="3"/>
        <v>10</v>
      </c>
      <c r="H30" s="35">
        <v>1050</v>
      </c>
      <c r="I30" s="35">
        <f>F30*G30*H30</f>
        <v>10500</v>
      </c>
      <c r="J30" s="1"/>
      <c r="K30" s="1"/>
      <c r="L30" s="1"/>
    </row>
    <row r="31" spans="1:12" ht="30" customHeight="1" x14ac:dyDescent="0.25">
      <c r="A31" s="66"/>
      <c r="B31" s="72"/>
      <c r="C31" s="18" t="s">
        <v>40</v>
      </c>
      <c r="D31" s="19" t="s">
        <v>57</v>
      </c>
      <c r="E31" s="36" t="s">
        <v>35</v>
      </c>
      <c r="F31" s="37">
        <v>1</v>
      </c>
      <c r="G31" s="38">
        <f t="shared" si="3"/>
        <v>10</v>
      </c>
      <c r="H31" s="35">
        <v>2500</v>
      </c>
      <c r="I31" s="35">
        <f t="shared" si="2"/>
        <v>25000</v>
      </c>
      <c r="J31" s="1"/>
      <c r="K31" s="1"/>
      <c r="L31" s="1"/>
    </row>
    <row r="32" spans="1:12" ht="30" customHeight="1" x14ac:dyDescent="0.25">
      <c r="A32" s="66"/>
      <c r="B32" s="72"/>
      <c r="C32" s="18" t="s">
        <v>42</v>
      </c>
      <c r="D32" s="19" t="s">
        <v>58</v>
      </c>
      <c r="E32" s="36" t="s">
        <v>35</v>
      </c>
      <c r="F32" s="37">
        <v>1</v>
      </c>
      <c r="G32" s="38">
        <f t="shared" si="3"/>
        <v>10</v>
      </c>
      <c r="H32" s="35">
        <v>600</v>
      </c>
      <c r="I32" s="35">
        <f t="shared" si="2"/>
        <v>6000</v>
      </c>
      <c r="J32" s="1"/>
      <c r="K32" s="1"/>
      <c r="L32" s="1"/>
    </row>
    <row r="33" spans="1:9" ht="30" customHeight="1" x14ac:dyDescent="0.25">
      <c r="A33" s="17" t="s">
        <v>59</v>
      </c>
      <c r="B33" s="15" t="s">
        <v>60</v>
      </c>
      <c r="C33" s="15" t="s">
        <v>27</v>
      </c>
      <c r="D33" s="16" t="s">
        <v>28</v>
      </c>
      <c r="E33" s="36" t="s">
        <v>29</v>
      </c>
      <c r="F33" s="37">
        <v>1</v>
      </c>
      <c r="G33" s="38">
        <v>5</v>
      </c>
      <c r="H33" s="35">
        <v>1500</v>
      </c>
      <c r="I33" s="35">
        <f t="shared" si="2"/>
        <v>7500</v>
      </c>
    </row>
    <row r="34" spans="1:9" ht="19.95" customHeight="1" x14ac:dyDescent="0.25">
      <c r="A34" s="55"/>
      <c r="B34" s="56"/>
      <c r="C34" s="56"/>
      <c r="D34" s="56"/>
      <c r="E34" s="56"/>
      <c r="F34" s="56"/>
      <c r="G34" s="57"/>
      <c r="H34" s="39" t="s">
        <v>46</v>
      </c>
      <c r="I34" s="41">
        <f>SUM(I24:I33)</f>
        <v>85420</v>
      </c>
    </row>
    <row r="35" spans="1:9" ht="15.6" x14ac:dyDescent="0.4">
      <c r="A35" s="11">
        <v>3</v>
      </c>
      <c r="B35" s="12" t="s">
        <v>61</v>
      </c>
      <c r="C35" s="52"/>
      <c r="D35" s="53"/>
      <c r="E35" s="53"/>
      <c r="F35" s="53"/>
      <c r="G35" s="53"/>
      <c r="H35" s="53"/>
      <c r="I35" s="54"/>
    </row>
    <row r="36" spans="1:9" ht="24" customHeight="1" x14ac:dyDescent="0.25">
      <c r="A36" s="21" t="s">
        <v>62</v>
      </c>
      <c r="B36" s="23" t="s">
        <v>63</v>
      </c>
      <c r="C36" s="58" t="s">
        <v>64</v>
      </c>
      <c r="D36" s="59"/>
      <c r="E36" s="40" t="s">
        <v>65</v>
      </c>
      <c r="F36" s="23">
        <v>1</v>
      </c>
      <c r="G36" s="23">
        <v>10</v>
      </c>
      <c r="H36" s="35">
        <v>20</v>
      </c>
      <c r="I36" s="35">
        <f>G36*F36*H36</f>
        <v>200</v>
      </c>
    </row>
    <row r="37" spans="1:9" ht="15.6" x14ac:dyDescent="0.25">
      <c r="A37" s="55"/>
      <c r="B37" s="56"/>
      <c r="C37" s="56"/>
      <c r="D37" s="56"/>
      <c r="E37" s="56"/>
      <c r="F37" s="56"/>
      <c r="G37" s="57"/>
      <c r="H37" s="39" t="s">
        <v>46</v>
      </c>
      <c r="I37" s="41">
        <f>I36</f>
        <v>200</v>
      </c>
    </row>
    <row r="38" spans="1:9" ht="15.6" x14ac:dyDescent="0.4">
      <c r="A38" s="11">
        <v>4</v>
      </c>
      <c r="B38" s="24" t="s">
        <v>66</v>
      </c>
      <c r="C38" s="52"/>
      <c r="D38" s="53"/>
      <c r="E38" s="53"/>
      <c r="F38" s="53"/>
      <c r="G38" s="53"/>
      <c r="H38" s="53"/>
      <c r="I38" s="54"/>
    </row>
    <row r="39" spans="1:9" ht="16.95" customHeight="1" x14ac:dyDescent="0.25">
      <c r="A39" s="55"/>
      <c r="B39" s="56"/>
      <c r="C39" s="56"/>
      <c r="D39" s="56"/>
      <c r="E39" s="56"/>
      <c r="F39" s="56"/>
      <c r="G39" s="57"/>
      <c r="H39" s="39" t="s">
        <v>46</v>
      </c>
      <c r="I39" s="41">
        <f>(I22+I34+I37)*6%</f>
        <v>11162.4</v>
      </c>
    </row>
    <row r="40" spans="1:9" ht="24" customHeight="1" x14ac:dyDescent="0.25">
      <c r="A40" s="60" t="s">
        <v>67</v>
      </c>
      <c r="B40" s="61"/>
      <c r="C40" s="61"/>
      <c r="D40" s="61"/>
      <c r="E40" s="61"/>
      <c r="F40" s="61"/>
      <c r="G40" s="61"/>
      <c r="H40" s="62"/>
      <c r="I40" s="42">
        <f>I22+I34+I37+I39</f>
        <v>197202.4</v>
      </c>
    </row>
  </sheetData>
  <mergeCells count="26">
    <mergeCell ref="C38:I38"/>
    <mergeCell ref="A39:G39"/>
    <mergeCell ref="A40:H40"/>
    <mergeCell ref="A12:A13"/>
    <mergeCell ref="A14:A21"/>
    <mergeCell ref="A24:A25"/>
    <mergeCell ref="A26:A32"/>
    <mergeCell ref="B12:B13"/>
    <mergeCell ref="B14:B21"/>
    <mergeCell ref="B24:B25"/>
    <mergeCell ref="B26:B32"/>
    <mergeCell ref="D23:I23"/>
    <mergeCell ref="A34:G34"/>
    <mergeCell ref="C35:I35"/>
    <mergeCell ref="C36:D36"/>
    <mergeCell ref="A37:G37"/>
    <mergeCell ref="C7:D7"/>
    <mergeCell ref="B8:D8"/>
    <mergeCell ref="B10:D10"/>
    <mergeCell ref="D11:I11"/>
    <mergeCell ref="A22:G22"/>
    <mergeCell ref="B1:E1"/>
    <mergeCell ref="C3:D3"/>
    <mergeCell ref="C4:D4"/>
    <mergeCell ref="C5:D5"/>
    <mergeCell ref="C6:D6"/>
  </mergeCells>
  <phoneticPr fontId="18" type="noConversion"/>
  <pageMargins left="0.69930555555555596" right="0.69930555555555596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刘媛媛</dc:creator>
  <cp:lastModifiedBy>葛怡菲</cp:lastModifiedBy>
  <dcterms:created xsi:type="dcterms:W3CDTF">2021-02-06T21:52:00Z</dcterms:created>
  <dcterms:modified xsi:type="dcterms:W3CDTF">2022-04-01T14:01:37Z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2052-1.1.0.1454</vt:lpwstr>
  </property>
</Properties>
</file>