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lia.zhu\Desktop\项目\项目\阿斯利康\8-2021阿斯利康芙仕得推广幻灯制作美化210222\补 PO\"/>
    </mc:Choice>
  </mc:AlternateContent>
  <bookViews>
    <workbookView xWindow="-105" yWindow="-105" windowWidth="19425" windowHeight="10425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H10" i="7"/>
  <c r="C11" i="9"/>
  <c r="H13" i="1"/>
  <c r="H11" i="1"/>
  <c r="H10" i="1"/>
  <c r="H12" i="1"/>
  <c r="H14" i="1"/>
  <c r="H15" i="1"/>
  <c r="H9" i="1"/>
  <c r="H16" i="1" l="1"/>
  <c r="H17" i="1" s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<sst xmlns="http://schemas.openxmlformats.org/spreadsheetml/2006/main" count="74" uniqueCount="47">
  <si>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</si>
  <si>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</si>
  <si>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</si>
  <si>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</si>
  <si>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</si>
  <si>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</si>
  <si>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</si>
  <si>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</si>
  <si>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I. Medical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</si>
  <si>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</si>
  <si>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</si>
  <si>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</si>
  <si>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</si>
  <si>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</si>
  <si>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</si>
  <si>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</si>
  <si>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</si>
  <si>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</si>
  <si>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</si>
  <si>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</si>
  <si>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</si>
  <si>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小时</t>
    <phoneticPr fontId="6" type="noConversion"/>
  </si>
  <si>
    <t>根据所提供素材整理、高亮</t>
  </si>
  <si>
    <t>篇</t>
    <phoneticPr fontId="6" type="noConversion"/>
  </si>
  <si>
    <t>根据主题词对相关文献进行检索、阅读、汇总</t>
    <phoneticPr fontId="6" type="noConversion"/>
  </si>
  <si>
    <t>个</t>
    <phoneticPr fontId="6" type="noConversion"/>
  </si>
  <si>
    <t>Medical Manager</t>
    <phoneticPr fontId="6" type="noConversion"/>
  </si>
  <si>
    <t>页</t>
    <phoneticPr fontId="6" type="noConversion"/>
  </si>
  <si>
    <t>幻灯框架整理</t>
    <phoneticPr fontId="6" type="noConversion"/>
  </si>
  <si>
    <t>套</t>
    <phoneticPr fontId="6" type="noConversion"/>
  </si>
  <si>
    <t>页</t>
    <phoneticPr fontId="6" type="noConversion"/>
  </si>
  <si>
    <t>Total</t>
    <phoneticPr fontId="6" type="noConversion"/>
  </si>
  <si>
    <t>Sub-total</t>
    <phoneticPr fontId="6" type="noConversion"/>
  </si>
  <si>
    <t>包括医学编辑及适量文献检索</t>
    <phoneticPr fontId="6" type="noConversion"/>
  </si>
  <si>
    <t>中文原文下载</t>
    <phoneticPr fontId="6" type="noConversion"/>
  </si>
  <si>
    <t>英文原文下载</t>
    <phoneticPr fontId="6" type="noConversion"/>
  </si>
  <si>
    <t>使用PPT重绘图表、字体设定、动作设定等</t>
    <phoneticPr fontId="6" type="noConversion"/>
  </si>
  <si>
    <t>II. Staffing Fee</t>
    <phoneticPr fontId="6" type="noConversion"/>
  </si>
  <si>
    <t>Fiona：fiona.liu@ubs-cn.com</t>
  </si>
  <si>
    <t>2021AZ芙仕得推广幻灯制作项目</t>
    <phoneticPr fontId="6" type="noConversion"/>
  </si>
  <si>
    <t>根据已有标题提供幻灯大纲</t>
    <phoneticPr fontId="6" type="noConversion"/>
  </si>
  <si>
    <t>全国会幻灯(new work)</t>
    <phoneticPr fontId="6" type="noConversion"/>
  </si>
  <si>
    <t>PPT美化（高级美化）(new work)</t>
    <phoneticPr fontId="6" type="noConversion"/>
  </si>
  <si>
    <t>文献标注(new work)</t>
    <phoneticPr fontId="6" type="noConversion"/>
  </si>
  <si>
    <t>主题词检索(new work)</t>
    <phoneticPr fontId="6" type="noConversion"/>
  </si>
  <si>
    <t>适用于年度单项标准报价不涵盖的项目</t>
    <phoneticPr fontId="6" type="noConversion"/>
  </si>
  <si>
    <t>一套推广性医学幻灯制作，共27page。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</si>
</sst>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10"/>
      <name val="宋体"/>
      <family val="3"/>
      <charset val="134"/>
    </font>
    <font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</cellStyleXfs>
  <cellXfs count="83">
    <xf numFmtId="0" fontId="0" fillId="0" borderId="0" xfId="0">
      <alignment vertical="center"/>
    </xf>
    <xf numFmtId="0" fontId="10" fillId="0" borderId="0" xfId="4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>
      <alignment vertical="center"/>
    </xf>
    <xf numFmtId="177" fontId="3" fillId="0" borderId="0" xfId="5" applyNumberFormat="1" applyFont="1" applyFill="1" applyAlignment="1">
      <alignment horizontal="left"/>
    </xf>
    <xf numFmtId="177" fontId="3" fillId="0" borderId="0" xfId="5" applyNumberFormat="1" applyFont="1" applyAlignment="1">
      <alignment horizontal="center"/>
    </xf>
    <xf numFmtId="177" fontId="3" fillId="0" borderId="0" xfId="5" applyNumberFormat="1" applyFont="1" applyFill="1" applyAlignment="1">
      <alignment horizontal="center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177" fontId="2" fillId="3" borderId="11" xfId="3" applyNumberFormat="1" applyFont="1" applyFill="1" applyBorder="1" applyAlignment="1">
      <alignment horizontal="right" vertical="center"/>
    </xf>
    <xf numFmtId="178" fontId="2" fillId="3" borderId="13" xfId="3" applyNumberFormat="1" applyFont="1" applyFill="1" applyBorder="1" applyAlignment="1">
      <alignment horizontal="right" vertical="center"/>
    </xf>
    <xf numFmtId="177" fontId="2" fillId="0" borderId="0" xfId="5" applyNumberFormat="1" applyFont="1" applyFill="1" applyAlignment="1"/>
    <xf numFmtId="177" fontId="2" fillId="0" borderId="0" xfId="5" applyNumberFormat="1" applyFont="1" applyFill="1" applyAlignment="1">
      <alignment wrapText="1"/>
    </xf>
    <xf numFmtId="0" fontId="2" fillId="0" borderId="0" xfId="5" applyFont="1" applyFill="1" applyAlignment="1">
      <alignment horizontal="left" vertical="center"/>
    </xf>
    <xf numFmtId="177" fontId="5" fillId="0" borderId="0" xfId="5" applyNumberFormat="1" applyFont="1" applyFill="1" applyAlignment="1">
      <alignment horizontal="left"/>
    </xf>
    <xf numFmtId="0" fontId="5" fillId="0" borderId="0" xfId="5" applyFont="1" applyFill="1" applyAlignment="1">
      <alignment horizontal="left" vertical="center" wrapText="1"/>
    </xf>
    <xf numFmtId="0" fontId="5" fillId="0" borderId="0" xfId="5" applyFont="1" applyFill="1" applyAlignment="1">
      <alignment horizontal="left" vertical="center"/>
    </xf>
    <xf numFmtId="177" fontId="5" fillId="0" borderId="0" xfId="5" applyNumberFormat="1" applyFont="1" applyFill="1" applyAlignment="1">
      <alignment horizontal="left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3" applyNumberFormat="1" applyFont="1" applyFill="1" applyBorder="1" applyAlignment="1">
      <alignment horizontal="right" vertical="center"/>
    </xf>
    <xf numFmtId="0" fontId="0" fillId="0" borderId="0" xfId="4" applyFont="1" applyFill="1" applyAlignment="1"/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40" fontId="11" fillId="0" borderId="8" xfId="6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37" fontId="11" fillId="0" borderId="10" xfId="1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40" fontId="11" fillId="0" borderId="16" xfId="6" applyNumberFormat="1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center" vertical="center"/>
    </xf>
    <xf numFmtId="0" fontId="12" fillId="0" borderId="16" xfId="6" applyFont="1" applyFill="1" applyBorder="1" applyAlignment="1">
      <alignment horizontal="center" vertical="center"/>
    </xf>
    <xf numFmtId="37" fontId="11" fillId="0" borderId="15" xfId="1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13" fillId="0" borderId="0" xfId="4" applyFont="1" applyFill="1"/>
    <xf numFmtId="9" fontId="12" fillId="0" borderId="8" xfId="6" applyNumberFormat="1" applyFont="1" applyFill="1" applyBorder="1" applyAlignment="1">
      <alignment horizontal="center" vertical="center"/>
    </xf>
    <xf numFmtId="176" fontId="12" fillId="0" borderId="8" xfId="6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7" fillId="0" borderId="0" xfId="4" applyFont="1" applyFill="1" applyAlignment="1"/>
    <xf numFmtId="0" fontId="14" fillId="0" borderId="0" xfId="0" applyFont="1">
      <alignment vertical="center"/>
    </xf>
    <xf numFmtId="0" fontId="11" fillId="0" borderId="1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5" applyFont="1" applyAlignment="1">
      <alignment horizontal="center" vertical="center"/>
    </xf>
    <xf numFmtId="0" fontId="4" fillId="2" borderId="4" xfId="3" applyFont="1" applyFill="1" applyBorder="1" applyAlignment="1">
      <alignment horizontal="left" vertical="center"/>
    </xf>
    <xf numFmtId="0" fontId="4" fillId="2" borderId="6" xfId="3" applyFont="1" applyFill="1" applyBorder="1" applyAlignment="1">
      <alignment horizontal="left" vertical="center"/>
    </xf>
    <xf numFmtId="0" fontId="2" fillId="2" borderId="4" xfId="3" applyFont="1" applyFill="1" applyBorder="1" applyAlignment="1">
      <alignment horizontal="left" vertical="center"/>
    </xf>
    <xf numFmtId="0" fontId="2" fillId="2" borderId="6" xfId="3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left" vertical="center" wrapText="1"/>
    </xf>
    <xf numFmtId="0" fontId="2" fillId="2" borderId="5" xfId="3" applyFont="1" applyFill="1" applyBorder="1" applyAlignment="1">
      <alignment horizontal="left" vertical="center" wrapText="1"/>
    </xf>
    <xf numFmtId="0" fontId="2" fillId="2" borderId="6" xfId="3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77" fontId="2" fillId="3" borderId="17" xfId="3" applyNumberFormat="1" applyFont="1" applyFill="1" applyBorder="1" applyAlignment="1">
      <alignment horizontal="right" vertical="center"/>
    </xf>
    <xf numFmtId="177" fontId="2" fillId="3" borderId="18" xfId="3" applyNumberFormat="1" applyFont="1" applyFill="1" applyBorder="1" applyAlignment="1">
      <alignment horizontal="right" vertical="center"/>
    </xf>
    <xf numFmtId="177" fontId="2" fillId="3" borderId="19" xfId="3" applyNumberFormat="1" applyFont="1" applyFill="1" applyBorder="1" applyAlignment="1">
      <alignment horizontal="right" vertical="center"/>
    </xf>
    <xf numFmtId="0" fontId="2" fillId="2" borderId="5" xfId="3" applyFont="1" applyFill="1" applyBorder="1" applyAlignment="1">
      <alignment horizontal="left" vertical="center"/>
    </xf>
    <xf numFmtId="177" fontId="2" fillId="3" borderId="11" xfId="3" applyNumberFormat="1" applyFont="1" applyFill="1" applyBorder="1" applyAlignment="1">
      <alignment horizontal="right" vertical="center"/>
    </xf>
    <xf numFmtId="177" fontId="2" fillId="3" borderId="12" xfId="3" applyNumberFormat="1" applyFont="1" applyFill="1" applyBorder="1" applyAlignment="1">
      <alignment horizontal="right" vertical="center"/>
    </xf>
  </cellXfs>
  <cellStyles count="7">
    <cellStyle name="百分比" xfId="2" builtinId="5"/>
    <cellStyle name="常规" xfId="0" builtinId="0"/>
    <cellStyle name="常规 2" xfId="5"/>
    <cellStyle name="常规_flash" xfId="4"/>
    <cellStyle name="常规_quotation GW" xfId="6"/>
    <cellStyle name="常规_长城会短信相关活动报价1016" xfId="3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115" zoomScaleNormal="115" workbookViewId="0">
      <selection activeCell="D4" sqref="D4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61" t="s">
        <v>0</v>
      </c>
      <c r="C1" s="61"/>
    </row>
    <row r="2" spans="2:4" ht="16.5" x14ac:dyDescent="0.35">
      <c r="B2" s="5" t="s">
        <v>1</v>
      </c>
      <c r="C2" s="6" t="s">
        <v>2</v>
      </c>
    </row>
    <row r="3" spans="2:4" ht="17.25" x14ac:dyDescent="0.35">
      <c r="B3" s="5" t="s">
        <v>3</v>
      </c>
      <c r="C3" s="6" t="s">
        <v>39</v>
      </c>
      <c r="D3" s="55"/>
    </row>
    <row r="4" spans="2:4" s="1" customFormat="1" ht="16.5" customHeight="1" x14ac:dyDescent="0.35">
      <c r="B4" s="9" t="s">
        <v>4</v>
      </c>
      <c r="C4" s="6" t="s">
        <v>38</v>
      </c>
      <c r="D4" s="6"/>
    </row>
    <row r="5" spans="2:4" s="1" customFormat="1" ht="16.5" customHeight="1" x14ac:dyDescent="0.35">
      <c r="B5" s="9" t="s">
        <v>5</v>
      </c>
      <c r="C5" s="6"/>
    </row>
    <row r="6" spans="2:4" s="1" customFormat="1" ht="16.5" customHeight="1" x14ac:dyDescent="0.35">
      <c r="B6" s="10"/>
      <c r="C6" s="6">
        <v>18321915634</v>
      </c>
    </row>
    <row r="7" spans="2:4" s="1" customFormat="1" ht="30.75" customHeight="1" x14ac:dyDescent="0.15">
      <c r="B7" s="11" t="s">
        <v>6</v>
      </c>
      <c r="C7" s="12" t="s">
        <v>7</v>
      </c>
    </row>
    <row r="8" spans="2:4" s="1" customFormat="1" ht="15" x14ac:dyDescent="0.15">
      <c r="B8" s="62" t="s">
        <v>8</v>
      </c>
      <c r="C8" s="63"/>
    </row>
    <row r="9" spans="2:4" s="1" customFormat="1" ht="16.5" x14ac:dyDescent="0.15">
      <c r="B9" s="25" t="s">
        <v>9</v>
      </c>
      <c r="C9" s="26">
        <f>Medical!H17</f>
        <v>13466</v>
      </c>
    </row>
    <row r="10" spans="2:4" s="1" customFormat="1" ht="16.5" x14ac:dyDescent="0.15">
      <c r="B10" s="64" t="s">
        <v>37</v>
      </c>
      <c r="C10" s="65"/>
    </row>
    <row r="11" spans="2:4" ht="16.5" x14ac:dyDescent="0.15">
      <c r="B11" s="25" t="s">
        <v>9</v>
      </c>
      <c r="C11" s="22">
        <f>'Staffing Fee'!H10</f>
        <v>2200</v>
      </c>
    </row>
    <row r="12" spans="2:4" ht="8.4499999999999993" customHeight="1" x14ac:dyDescent="0.15">
      <c r="B12" s="66"/>
      <c r="C12" s="67"/>
    </row>
    <row r="13" spans="2:4" ht="16.5" x14ac:dyDescent="0.15">
      <c r="B13" s="27" t="s">
        <v>9</v>
      </c>
      <c r="C13" s="28">
        <f>C9+C11</f>
        <v>15666</v>
      </c>
    </row>
    <row r="14" spans="2:4" ht="16.5" x14ac:dyDescent="0.15">
      <c r="B14" s="27" t="s">
        <v>10</v>
      </c>
      <c r="C14" s="28">
        <f>C13*0.06</f>
        <v>939.95999999999992</v>
      </c>
    </row>
    <row r="15" spans="2:4" ht="16.5" x14ac:dyDescent="0.15">
      <c r="B15" s="13" t="s">
        <v>11</v>
      </c>
      <c r="C15" s="14">
        <f>C13+C14</f>
        <v>16605.96</v>
      </c>
    </row>
    <row r="16" spans="2:4" x14ac:dyDescent="0.15">
      <c r="B16" s="29" t="s">
        <v>12</v>
      </c>
    </row>
    <row r="18" spans="2:3" x14ac:dyDescent="0.15">
      <c r="B18" s="30" t="s">
        <v>13</v>
      </c>
      <c r="C18" s="31">
        <f>C11/C13</f>
        <v>0.14043150772373292</v>
      </c>
    </row>
    <row r="20" spans="2:3" ht="16.5" x14ac:dyDescent="0.35">
      <c r="B20" s="15"/>
    </row>
    <row r="21" spans="2:3" x14ac:dyDescent="0.2">
      <c r="B21" s="18"/>
    </row>
    <row r="22" spans="2:3" x14ac:dyDescent="0.2">
      <c r="B22" s="18"/>
    </row>
    <row r="23" spans="2:3" x14ac:dyDescent="0.2">
      <c r="B23" s="18"/>
    </row>
    <row r="24" spans="2:3" x14ac:dyDescent="0.2">
      <c r="B24" s="18"/>
    </row>
    <row r="25" spans="2:3" x14ac:dyDescent="0.2">
      <c r="B25" s="18"/>
    </row>
  </sheetData>
  <mergeCells count="4">
    <mergeCell ref="B1:C1"/>
    <mergeCell ref="B8:C8"/>
    <mergeCell ref="B10:C10"/>
    <mergeCell ref="B12:C12"/>
  </mergeCells>
  <phoneticPr fontId="6" type="noConversion"/>
  <pageMargins left="0.75" right="0.75" top="1" bottom="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4" zoomScaleNormal="100" zoomScaleSheetLayoutView="90" workbookViewId="0">
      <selection activeCell="L8" sqref="L8"/>
    </sheetView>
  </sheetViews>
  <sheetFormatPr defaultColWidth="8.875" defaultRowHeight="14.25" x14ac:dyDescent="0.15"/>
  <cols>
    <col min="1" max="1" width="3.75" style="2" customWidth="1"/>
    <col min="2" max="2" width="14.625" customWidth="1"/>
    <col min="3" max="3" width="20.5" style="3" customWidth="1"/>
    <col min="4" max="4" width="11.625" style="3" customWidth="1"/>
    <col min="5" max="5" width="7.75" customWidth="1"/>
    <col min="6" max="6" width="5" customWidth="1"/>
    <col min="7" max="7" width="7.625" style="2" customWidth="1"/>
    <col min="8" max="8" width="13.375" style="2" customWidth="1"/>
    <col min="9" max="9" width="13.625" customWidth="1"/>
  </cols>
  <sheetData>
    <row r="1" spans="2:9" ht="37.5" customHeight="1" x14ac:dyDescent="0.15">
      <c r="B1" s="61" t="s">
        <v>0</v>
      </c>
      <c r="C1" s="61"/>
      <c r="D1"/>
      <c r="E1" s="4"/>
      <c r="F1" s="4"/>
      <c r="G1" s="4"/>
      <c r="H1" s="4"/>
    </row>
    <row r="2" spans="2:9" ht="16.5" x14ac:dyDescent="0.35">
      <c r="B2" s="5" t="s">
        <v>1</v>
      </c>
      <c r="C2" s="6" t="s">
        <v>2</v>
      </c>
      <c r="D2"/>
      <c r="E2" s="7"/>
      <c r="F2" s="7"/>
      <c r="G2" s="8"/>
      <c r="H2" s="8"/>
    </row>
    <row r="3" spans="2:9" ht="17.25" x14ac:dyDescent="0.35">
      <c r="B3" s="5" t="s">
        <v>3</v>
      </c>
      <c r="C3" s="6"/>
      <c r="D3" s="55"/>
      <c r="E3" s="55"/>
      <c r="F3" s="7"/>
      <c r="G3" s="8"/>
      <c r="H3" s="8"/>
    </row>
    <row r="4" spans="2:9" s="1" customFormat="1" ht="12.75" customHeight="1" x14ac:dyDescent="0.35">
      <c r="B4" s="9" t="s">
        <v>4</v>
      </c>
      <c r="C4" s="6"/>
      <c r="D4" s="6"/>
      <c r="E4" s="6"/>
      <c r="F4" s="9"/>
      <c r="G4" s="9"/>
      <c r="H4" s="9"/>
    </row>
    <row r="5" spans="2:9" s="1" customFormat="1" ht="16.5" customHeight="1" x14ac:dyDescent="0.35">
      <c r="B5" s="9" t="s">
        <v>5</v>
      </c>
      <c r="C5" s="6"/>
      <c r="F5" s="9"/>
      <c r="G5" s="9"/>
      <c r="H5" s="9"/>
    </row>
    <row r="6" spans="2:9" s="1" customFormat="1" ht="16.5" customHeight="1" thickBot="1" x14ac:dyDescent="0.4">
      <c r="B6" s="10"/>
      <c r="C6" s="6"/>
      <c r="D6" s="10"/>
      <c r="E6" s="10"/>
      <c r="F6" s="10"/>
      <c r="G6" s="10"/>
      <c r="H6" s="10"/>
    </row>
    <row r="7" spans="2:9" s="50" customFormat="1" ht="38.25" customHeight="1" x14ac:dyDescent="0.15">
      <c r="B7" s="46" t="s">
        <v>6</v>
      </c>
      <c r="C7" s="47" t="s">
        <v>14</v>
      </c>
      <c r="D7" s="47" t="s">
        <v>15</v>
      </c>
      <c r="E7" s="48" t="s">
        <v>16</v>
      </c>
      <c r="F7" s="48" t="s">
        <v>17</v>
      </c>
      <c r="G7" s="48" t="s">
        <v>18</v>
      </c>
      <c r="H7" s="49" t="s">
        <v>19</v>
      </c>
    </row>
    <row r="8" spans="2:9" s="1" customFormat="1" ht="40.5" customHeight="1" x14ac:dyDescent="0.15">
      <c r="B8" s="68" t="s">
        <v>46</v>
      </c>
      <c r="C8" s="69"/>
      <c r="D8" s="69"/>
      <c r="E8" s="69"/>
      <c r="F8" s="69"/>
      <c r="G8" s="69"/>
      <c r="H8" s="70"/>
    </row>
    <row r="9" spans="2:9" s="24" customFormat="1" ht="30.75" customHeight="1" x14ac:dyDescent="0.15">
      <c r="B9" s="32" t="s">
        <v>28</v>
      </c>
      <c r="C9" s="33" t="s">
        <v>40</v>
      </c>
      <c r="D9" s="74">
        <v>2021</v>
      </c>
      <c r="E9" s="34">
        <v>2000</v>
      </c>
      <c r="F9" s="35" t="s">
        <v>29</v>
      </c>
      <c r="G9" s="36">
        <v>1</v>
      </c>
      <c r="H9" s="37">
        <f t="shared" ref="H9:H15" si="0">E9*G9</f>
        <v>2000</v>
      </c>
    </row>
    <row r="10" spans="2:9" s="24" customFormat="1" ht="30.75" customHeight="1" x14ac:dyDescent="0.15">
      <c r="B10" s="32" t="s">
        <v>41</v>
      </c>
      <c r="C10" s="33" t="s">
        <v>33</v>
      </c>
      <c r="D10" s="75"/>
      <c r="E10" s="34">
        <v>300</v>
      </c>
      <c r="F10" s="35" t="s">
        <v>30</v>
      </c>
      <c r="G10" s="36">
        <v>27</v>
      </c>
      <c r="H10" s="37">
        <f t="shared" si="0"/>
        <v>8100</v>
      </c>
    </row>
    <row r="11" spans="2:9" s="24" customFormat="1" ht="30.75" customHeight="1" x14ac:dyDescent="0.15">
      <c r="B11" s="53" t="s">
        <v>42</v>
      </c>
      <c r="C11" s="33" t="s">
        <v>36</v>
      </c>
      <c r="D11" s="75"/>
      <c r="E11" s="34">
        <v>100</v>
      </c>
      <c r="F11" s="35" t="s">
        <v>27</v>
      </c>
      <c r="G11" s="36">
        <v>27</v>
      </c>
      <c r="H11" s="37">
        <f t="shared" si="0"/>
        <v>2700</v>
      </c>
    </row>
    <row r="12" spans="2:9" s="24" customFormat="1" ht="24.75" customHeight="1" x14ac:dyDescent="0.15">
      <c r="B12" s="39" t="s">
        <v>43</v>
      </c>
      <c r="C12" s="38" t="s">
        <v>22</v>
      </c>
      <c r="D12" s="75"/>
      <c r="E12" s="34">
        <v>15</v>
      </c>
      <c r="F12" s="35" t="s">
        <v>23</v>
      </c>
      <c r="G12" s="36">
        <v>15</v>
      </c>
      <c r="H12" s="37">
        <f t="shared" si="0"/>
        <v>225</v>
      </c>
    </row>
    <row r="13" spans="2:9" s="24" customFormat="1" ht="27.75" customHeight="1" x14ac:dyDescent="0.15">
      <c r="B13" s="40" t="s">
        <v>44</v>
      </c>
      <c r="C13" s="41" t="s">
        <v>24</v>
      </c>
      <c r="D13" s="75"/>
      <c r="E13" s="42">
        <v>20</v>
      </c>
      <c r="F13" s="43" t="s">
        <v>25</v>
      </c>
      <c r="G13" s="44">
        <v>15</v>
      </c>
      <c r="H13" s="37">
        <f t="shared" si="0"/>
        <v>300</v>
      </c>
    </row>
    <row r="14" spans="2:9" s="24" customFormat="1" ht="27.75" customHeight="1" x14ac:dyDescent="0.15">
      <c r="B14" s="40" t="s">
        <v>34</v>
      </c>
      <c r="C14" s="41" t="s">
        <v>34</v>
      </c>
      <c r="D14" s="75"/>
      <c r="E14" s="42">
        <v>7</v>
      </c>
      <c r="F14" s="43" t="s">
        <v>25</v>
      </c>
      <c r="G14" s="44">
        <v>3</v>
      </c>
      <c r="H14" s="37">
        <f t="shared" si="0"/>
        <v>21</v>
      </c>
    </row>
    <row r="15" spans="2:9" s="24" customFormat="1" ht="27.75" customHeight="1" x14ac:dyDescent="0.15">
      <c r="B15" s="40" t="s">
        <v>35</v>
      </c>
      <c r="C15" s="41" t="s">
        <v>35</v>
      </c>
      <c r="D15" s="76"/>
      <c r="E15" s="42">
        <v>10</v>
      </c>
      <c r="F15" s="43" t="s">
        <v>25</v>
      </c>
      <c r="G15" s="44">
        <v>12</v>
      </c>
      <c r="H15" s="37">
        <f t="shared" si="0"/>
        <v>120</v>
      </c>
    </row>
    <row r="16" spans="2:9" s="24" customFormat="1" ht="27.75" customHeight="1" x14ac:dyDescent="0.15">
      <c r="B16" s="71" t="s">
        <v>31</v>
      </c>
      <c r="C16" s="72"/>
      <c r="D16" s="72"/>
      <c r="E16" s="72"/>
      <c r="F16" s="72"/>
      <c r="G16" s="73"/>
      <c r="H16" s="45">
        <f>SUM(H9:H15)</f>
        <v>13466</v>
      </c>
      <c r="I16" s="54"/>
    </row>
    <row r="17" spans="2:8" ht="17.25" thickBot="1" x14ac:dyDescent="0.2">
      <c r="B17" s="77" t="s">
        <v>32</v>
      </c>
      <c r="C17" s="78"/>
      <c r="D17" s="78"/>
      <c r="E17" s="78"/>
      <c r="F17" s="78"/>
      <c r="G17" s="79"/>
      <c r="H17" s="23">
        <f>H16</f>
        <v>13466</v>
      </c>
    </row>
    <row r="34" spans="2:5" ht="16.5" x14ac:dyDescent="0.35">
      <c r="B34" s="15"/>
      <c r="C34" s="16"/>
      <c r="D34" s="16"/>
      <c r="E34" s="17"/>
    </row>
    <row r="35" spans="2:5" x14ac:dyDescent="0.2">
      <c r="B35" s="18"/>
      <c r="C35" s="19"/>
      <c r="D35" s="19"/>
      <c r="E35" s="20"/>
    </row>
    <row r="36" spans="2:5" x14ac:dyDescent="0.2">
      <c r="B36" s="18"/>
      <c r="C36" s="19"/>
      <c r="D36" s="19"/>
      <c r="E36" s="20"/>
    </row>
    <row r="37" spans="2:5" x14ac:dyDescent="0.2">
      <c r="B37" s="18"/>
      <c r="C37" s="19"/>
      <c r="D37" s="19"/>
      <c r="E37" s="20"/>
    </row>
    <row r="38" spans="2:5" x14ac:dyDescent="0.2">
      <c r="B38" s="18"/>
      <c r="C38" s="19"/>
      <c r="D38" s="19"/>
      <c r="E38" s="20"/>
    </row>
    <row r="39" spans="2:5" x14ac:dyDescent="0.2">
      <c r="B39" s="18"/>
      <c r="C39" s="21"/>
      <c r="D39" s="21"/>
      <c r="E39" s="20"/>
    </row>
  </sheetData>
  <mergeCells count="5">
    <mergeCell ref="B1:C1"/>
    <mergeCell ref="B8:H8"/>
    <mergeCell ref="B16:G16"/>
    <mergeCell ref="D9:D15"/>
    <mergeCell ref="B17:G17"/>
  </mergeCells>
  <phoneticPr fontId="6" type="noConversion"/>
  <pageMargins left="0.75" right="0.75" top="1" bottom="1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5" zoomScaleNormal="85" workbookViewId="0">
      <selection activeCell="H12" sqref="H12"/>
    </sheetView>
  </sheetViews>
  <sheetFormatPr defaultColWidth="8.875" defaultRowHeight="14.25" x14ac:dyDescent="0.15"/>
  <cols>
    <col min="1" max="1" width="2.875" style="2" customWidth="1"/>
    <col min="2" max="2" width="26.125" customWidth="1"/>
    <col min="3" max="3" width="13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1:8" ht="37.5" customHeight="1" x14ac:dyDescent="0.15">
      <c r="B1" s="61" t="s">
        <v>0</v>
      </c>
      <c r="C1" s="61"/>
      <c r="D1"/>
      <c r="E1" s="4"/>
      <c r="F1" s="4"/>
      <c r="G1" s="4"/>
      <c r="H1" s="4"/>
    </row>
    <row r="2" spans="1:8" ht="16.5" x14ac:dyDescent="0.35">
      <c r="B2" s="5" t="s">
        <v>1</v>
      </c>
      <c r="C2" s="6" t="s">
        <v>2</v>
      </c>
      <c r="D2"/>
      <c r="E2" s="7"/>
      <c r="F2" s="7"/>
      <c r="G2" s="8"/>
      <c r="H2" s="8"/>
    </row>
    <row r="3" spans="1:8" ht="17.25" x14ac:dyDescent="0.35">
      <c r="B3" s="5" t="s">
        <v>3</v>
      </c>
      <c r="C3" s="6"/>
      <c r="D3" s="55"/>
      <c r="E3" s="7"/>
      <c r="F3" s="7"/>
      <c r="G3" s="8"/>
      <c r="H3" s="8"/>
    </row>
    <row r="4" spans="1:8" s="1" customFormat="1" ht="16.5" customHeight="1" x14ac:dyDescent="0.35">
      <c r="B4" s="9" t="s">
        <v>4</v>
      </c>
      <c r="C4" s="6"/>
      <c r="D4" s="6"/>
      <c r="E4" s="9"/>
      <c r="F4" s="9"/>
      <c r="G4" s="9"/>
      <c r="H4" s="9"/>
    </row>
    <row r="5" spans="1:8" s="1" customFormat="1" ht="16.5" customHeight="1" x14ac:dyDescent="0.35">
      <c r="B5" s="9" t="s">
        <v>5</v>
      </c>
      <c r="C5" s="6"/>
      <c r="E5" s="9"/>
      <c r="F5" s="9"/>
      <c r="G5" s="9"/>
      <c r="H5" s="9"/>
    </row>
    <row r="6" spans="1:8" s="1" customFormat="1" ht="16.5" customHeight="1" x14ac:dyDescent="0.35">
      <c r="B6" s="10"/>
      <c r="C6" s="6">
        <v>18321915634</v>
      </c>
      <c r="D6" s="10"/>
      <c r="E6" s="10"/>
      <c r="F6" s="10"/>
      <c r="G6" s="10"/>
      <c r="H6" s="10"/>
    </row>
    <row r="7" spans="1:8" s="50" customFormat="1" ht="39" customHeight="1" x14ac:dyDescent="0.15">
      <c r="B7" s="46" t="s">
        <v>6</v>
      </c>
      <c r="C7" s="47" t="s">
        <v>14</v>
      </c>
      <c r="D7" s="47" t="s">
        <v>15</v>
      </c>
      <c r="E7" s="48" t="s">
        <v>16</v>
      </c>
      <c r="F7" s="48" t="s">
        <v>17</v>
      </c>
      <c r="G7" s="48" t="s">
        <v>18</v>
      </c>
      <c r="H7" s="49" t="s">
        <v>19</v>
      </c>
    </row>
    <row r="8" spans="1:8" ht="33.75" customHeight="1" x14ac:dyDescent="0.15">
      <c r="B8" s="68" t="s">
        <v>20</v>
      </c>
      <c r="C8" s="80"/>
      <c r="D8" s="80"/>
      <c r="E8" s="80"/>
      <c r="F8" s="80"/>
      <c r="G8" s="80"/>
      <c r="H8" s="65"/>
    </row>
    <row r="9" spans="1:8" s="60" customFormat="1" ht="27" x14ac:dyDescent="0.15">
      <c r="A9" s="58"/>
      <c r="B9" s="59" t="s">
        <v>26</v>
      </c>
      <c r="C9" s="57" t="s">
        <v>45</v>
      </c>
      <c r="D9" s="56">
        <v>2021</v>
      </c>
      <c r="E9" s="34">
        <v>400</v>
      </c>
      <c r="F9" s="51" t="s">
        <v>21</v>
      </c>
      <c r="G9" s="52">
        <v>5.5</v>
      </c>
      <c r="H9" s="37">
        <f>E9*G9</f>
        <v>2200</v>
      </c>
    </row>
    <row r="10" spans="1:8" ht="16.5" x14ac:dyDescent="0.15">
      <c r="B10" s="81" t="s">
        <v>9</v>
      </c>
      <c r="C10" s="82"/>
      <c r="D10" s="82"/>
      <c r="E10" s="82"/>
      <c r="F10" s="82"/>
      <c r="G10" s="82"/>
      <c r="H10" s="14">
        <f>SUM(H9:H9)</f>
        <v>2200</v>
      </c>
    </row>
    <row r="14" spans="1:8" ht="16.5" x14ac:dyDescent="0.35">
      <c r="B14" s="15"/>
      <c r="C14" s="16"/>
      <c r="D14" s="16"/>
      <c r="E14" s="17"/>
    </row>
    <row r="15" spans="1:8" x14ac:dyDescent="0.2">
      <c r="B15" s="18"/>
      <c r="C15" s="19"/>
      <c r="D15" s="19"/>
      <c r="E15" s="20"/>
    </row>
    <row r="16" spans="1:8" x14ac:dyDescent="0.2">
      <c r="B16" s="18"/>
      <c r="C16" s="19"/>
      <c r="D16" s="19"/>
      <c r="E16" s="20"/>
    </row>
    <row r="17" spans="2:5" x14ac:dyDescent="0.2">
      <c r="B17" s="18"/>
      <c r="C17" s="19"/>
      <c r="D17" s="19"/>
      <c r="E17" s="20"/>
    </row>
    <row r="18" spans="2:5" x14ac:dyDescent="0.2">
      <c r="B18" s="18"/>
      <c r="C18" s="19"/>
      <c r="D18" s="19"/>
      <c r="E18" s="20"/>
    </row>
    <row r="19" spans="2:5" x14ac:dyDescent="0.2">
      <c r="B19" s="18"/>
      <c r="C19" s="21"/>
      <c r="D19" s="21"/>
      <c r="E19" s="20"/>
    </row>
  </sheetData>
  <mergeCells count="3">
    <mergeCell ref="B1:C1"/>
    <mergeCell ref="B8:H8"/>
    <mergeCell ref="B10:G10"/>
  </mergeCells>
  <phoneticPr fontId="6" type="noConversion"/>
  <pageMargins left="0.75" right="0.75" top="1" bottom="1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朱琦琪</cp:lastModifiedBy>
  <cp:lastPrinted>2021-11-10T06:33:03Z</cp:lastPrinted>
  <dcterms:created xsi:type="dcterms:W3CDTF">2016-06-29T09:42:00Z</dcterms:created>
  <dcterms:modified xsi:type="dcterms:W3CDTF">2022-03-15T08:53:11Z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