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2021阿斯利康国家呼吸区域医疗中心宣传片拍摄制作\1.报价\"/>
    </mc:Choice>
  </mc:AlternateContent>
  <bookViews>
    <workbookView xWindow="0" yWindow="0" windowWidth="0" windowHeight="0"/>
  </bookViews>
  <sheets>
    <sheet name="报价" sheetId="8" r:id="rId1"/>
  </sheets>
  <definedNames>
    <definedName name="_Toc249713768" localSheetId="0">报价!#REF!</definedName>
  </definedNames>
  <calcPr calcId="152511"/>
</workbook>
</file>

<file path=xl/calcChain.xml><?xml version="1.0" encoding="utf-8"?>
<calcChain xmlns="http://schemas.openxmlformats.org/spreadsheetml/2006/main">
  <c r="B6" i="8" l="1"/>
  <c r="B5" i="8"/>
  <c r="B4" i="8"/>
  <c r="G11" i="8" l="1"/>
  <c r="G12" i="8"/>
  <c r="G13" i="8"/>
  <c r="G16" i="8" s="1"/>
  <c r="G14" i="8"/>
  <c r="G15" i="8"/>
  <c r="G18" i="8"/>
  <c r="G19" i="8"/>
  <c r="G20" i="8"/>
  <c r="G21" i="8"/>
  <c r="G22" i="8"/>
  <c r="G23" i="8"/>
  <c r="G24" i="8" l="1"/>
  <c r="C5" i="8" s="1"/>
  <c r="C4" i="8"/>
  <c r="G25" i="8"/>
  <c r="G27" i="8" l="1"/>
  <c r="C6" i="8"/>
  <c r="C7" i="8" s="1"/>
</calcChain>
</file>

<file path=xl/sharedStrings.xml><?xml version="1.0" encoding="utf-8"?>
<sst xmlns="http://schemas.openxmlformats.org/spreadsheetml/2006/main" count="52" uniqueCount="47">
  <si>
    <t>Item No.
项目编号</t>
  </si>
  <si>
    <t>Description 
费用描述</t>
  </si>
  <si>
    <t>Unit
单位</t>
  </si>
  <si>
    <t>Unit Price (exclu.TAX)
单价（不含税）</t>
  </si>
  <si>
    <t>QTY
数量</t>
  </si>
  <si>
    <t>Total
总价</t>
  </si>
  <si>
    <t>Remark
备注</t>
  </si>
  <si>
    <t>1-1</t>
  </si>
  <si>
    <t>脚本撰写</t>
  </si>
  <si>
    <t>视频脚本撰写；包括视频创意、分镜头脚本、视频文案</t>
  </si>
  <si>
    <t>套</t>
  </si>
  <si>
    <t>1-2</t>
  </si>
  <si>
    <t>整片导演</t>
  </si>
  <si>
    <t>人</t>
  </si>
  <si>
    <t>1-3</t>
  </si>
  <si>
    <t>素材拍摄</t>
  </si>
  <si>
    <t>根据脚本，拍摄镜头素材，航拍；包含标清摄影机及附件基本组</t>
  </si>
  <si>
    <t>次</t>
  </si>
  <si>
    <t>1-4</t>
  </si>
  <si>
    <t>采访</t>
  </si>
  <si>
    <t>人/天</t>
  </si>
  <si>
    <t>场工；1人</t>
  </si>
  <si>
    <t>个</t>
  </si>
  <si>
    <t>Sub-total</t>
  </si>
  <si>
    <t>2-1</t>
  </si>
  <si>
    <t>视频剪辑</t>
  </si>
  <si>
    <t>元/分钟</t>
  </si>
  <si>
    <t>后期剪辑（精剪）</t>
  </si>
  <si>
    <t>后期调色</t>
  </si>
  <si>
    <t>配乐</t>
  </si>
  <si>
    <t>段</t>
  </si>
  <si>
    <t>中文配音</t>
  </si>
  <si>
    <t>后期合成；整合视频文件, 输出对应格式文件</t>
  </si>
  <si>
    <t>Total-税后总计</t>
  </si>
  <si>
    <t>资深摄像师；1人；6次</t>
    <phoneticPr fontId="13" type="noConversion"/>
  </si>
  <si>
    <t>后期剪辑（粗剪）；预估8分钟左右</t>
    <phoneticPr fontId="13" type="noConversion"/>
  </si>
  <si>
    <t>Agency:</t>
  </si>
  <si>
    <t>上海麦田公共关系咨询有限公司</t>
  </si>
  <si>
    <t>Item</t>
  </si>
  <si>
    <t>Descripation描述</t>
  </si>
  <si>
    <t>报价</t>
  </si>
  <si>
    <t>Total Amount</t>
  </si>
  <si>
    <t>报价明细表 Quotation Breakdown</t>
  </si>
  <si>
    <t>拍摄</t>
    <phoneticPr fontId="13" type="noConversion"/>
  </si>
  <si>
    <t>视频制作</t>
    <phoneticPr fontId="13" type="noConversion"/>
  </si>
  <si>
    <r>
      <t xml:space="preserve"> </t>
    </r>
    <r>
      <rPr>
        <b/>
        <sz val="10"/>
        <rFont val="宋体"/>
        <family val="3"/>
        <charset val="134"/>
      </rPr>
      <t>税费</t>
    </r>
    <phoneticPr fontId="13" type="noConversion"/>
  </si>
  <si>
    <t>制作视频的组织者与领导者；负责沟通；负责视频内容把控，现场拍摄指导等，大型纪录片、电视剧、电影相关导演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</si>
</sst>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0_);[Red]\(0\)"/>
    <numFmt numFmtId="177" formatCode="0.00_);[Red]\(0.00\)"/>
    <numFmt numFmtId="178" formatCode="0.0%"/>
    <numFmt numFmtId="179" formatCode="\¥#,##0_);[Red]\(\¥#,##0\)"/>
    <numFmt numFmtId="180" formatCode="_ \¥* #,##0.00_ ;_ \¥* \-#,##0.00_ ;_ \¥* &quot;-&quot;??_ ;_ @_ "/>
    <numFmt numFmtId="181" formatCode="_(* #,##0.00_);_(* \(#,##0.00\);_(* &quot;-&quot;??_);_(@_)"/>
    <numFmt numFmtId="182" formatCode="_ \¥* #,##0_ ;_ \¥* \-#,##0_ ;_ \¥* &quot;-&quot;??_ ;_ @_ "/>
    <numFmt numFmtId="183" formatCode="[$¥-804]#,##0"/>
    <numFmt numFmtId="184" formatCode="#,##0.00_);[Red]\(#,##0.00\)"/>
    <numFmt numFmtId="185" formatCode="[$¥-804]#,##0.000"/>
    <numFmt numFmtId="186" formatCode="\¥#,##0.00_);[Red]\(\¥#,##0.00\)"/>
    <numFmt numFmtId="187" formatCode="[$¥-804]#,##0.00"/>
  </numFmts>
  <fonts count="20" x14ac:knownFonts="1">
    <font>
      <sz val="12"/>
      <name val="宋体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name val="Trebuchet MS"/>
      <family val="2"/>
    </font>
    <font>
      <i/>
      <sz val="10"/>
      <color indexed="8"/>
      <name val="Trebuchet MS"/>
      <family val="2"/>
    </font>
    <font>
      <i/>
      <sz val="10"/>
      <color indexed="8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name val="Trebuchet MS"/>
      <family val="2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20"/>
      <name val="微软雅黑"/>
      <family val="2"/>
      <charset val="134"/>
    </font>
    <font>
      <b/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6365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4">
    <xf numFmtId="183" fontId="0" fillId="0" borderId="0"/>
    <xf numFmtId="183" fontId="10" fillId="0" borderId="0"/>
    <xf numFmtId="183" fontId="10" fillId="0" borderId="0"/>
    <xf numFmtId="183" fontId="11" fillId="0" borderId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183" fontId="12" fillId="0" borderId="0"/>
    <xf numFmtId="183" fontId="10" fillId="0" borderId="0"/>
    <xf numFmtId="180" fontId="10" fillId="0" borderId="0" applyFont="0" applyFill="0" applyBorder="0" applyAlignment="0" applyProtection="0">
      <alignment vertical="center"/>
    </xf>
    <xf numFmtId="181" fontId="10" fillId="0" borderId="0" applyFont="0" applyFill="0" applyBorder="0" applyAlignment="0" applyProtection="0"/>
    <xf numFmtId="183" fontId="11" fillId="0" borderId="0" applyProtection="0"/>
    <xf numFmtId="183" fontId="10" fillId="0" borderId="0"/>
    <xf numFmtId="183" fontId="11" fillId="0" borderId="0" applyProtection="0"/>
    <xf numFmtId="43" fontId="14" fillId="0" borderId="0" applyFont="0" applyFill="0" applyBorder="0" applyAlignment="0" applyProtection="0">
      <alignment vertical="center"/>
    </xf>
  </cellStyleXfs>
  <cellXfs count="74">
    <xf numFmtId="183" fontId="0" fillId="0" borderId="0" xfId="0"/>
    <xf numFmtId="183" fontId="1" fillId="0" borderId="0" xfId="11" applyFont="1" applyAlignment="1">
      <alignment vertical="center"/>
    </xf>
    <xf numFmtId="183" fontId="1" fillId="0" borderId="0" xfId="11" applyNumberFormat="1" applyFont="1" applyAlignment="1">
      <alignment horizontal="right" vertical="center"/>
    </xf>
    <xf numFmtId="177" fontId="1" fillId="0" borderId="0" xfId="11" applyNumberFormat="1" applyFont="1" applyFill="1" applyAlignment="1">
      <alignment horizontal="center" vertical="center"/>
    </xf>
    <xf numFmtId="177" fontId="1" fillId="0" borderId="0" xfId="11" applyNumberFormat="1" applyFont="1" applyFill="1" applyAlignment="1">
      <alignment horizontal="right" vertical="center"/>
    </xf>
    <xf numFmtId="183" fontId="1" fillId="0" borderId="0" xfId="11" applyNumberFormat="1" applyFont="1" applyFill="1" applyAlignment="1">
      <alignment vertical="center"/>
    </xf>
    <xf numFmtId="183" fontId="1" fillId="0" borderId="0" xfId="11" applyNumberFormat="1" applyFont="1" applyAlignment="1">
      <alignment vertical="center"/>
    </xf>
    <xf numFmtId="183" fontId="2" fillId="2" borderId="6" xfId="6" applyFont="1" applyFill="1" applyBorder="1" applyAlignment="1" applyProtection="1">
      <alignment horizontal="left" vertical="center"/>
      <protection locked="0"/>
    </xf>
    <xf numFmtId="183" fontId="1" fillId="2" borderId="6" xfId="11" applyFont="1" applyFill="1" applyBorder="1" applyAlignment="1">
      <alignment vertical="center"/>
    </xf>
    <xf numFmtId="49" fontId="1" fillId="0" borderId="1" xfId="11" applyNumberFormat="1" applyFont="1" applyBorder="1" applyAlignment="1">
      <alignment vertical="center"/>
    </xf>
    <xf numFmtId="183" fontId="1" fillId="0" borderId="1" xfId="11" applyFont="1" applyBorder="1" applyAlignment="1">
      <alignment vertical="center"/>
    </xf>
    <xf numFmtId="183" fontId="1" fillId="0" borderId="1" xfId="6" applyNumberFormat="1" applyFont="1" applyFill="1" applyBorder="1" applyAlignment="1" applyProtection="1">
      <alignment horizontal="right" vertical="center" wrapText="1"/>
      <protection locked="0"/>
    </xf>
    <xf numFmtId="183" fontId="1" fillId="0" borderId="1" xfId="11" applyFont="1" applyBorder="1" applyAlignment="1">
      <alignment vertical="center" wrapText="1"/>
    </xf>
    <xf numFmtId="49" fontId="1" fillId="3" borderId="1" xfId="11" applyNumberFormat="1" applyFont="1" applyFill="1" applyBorder="1" applyAlignment="1">
      <alignment vertical="center"/>
    </xf>
    <xf numFmtId="183" fontId="4" fillId="4" borderId="1" xfId="6" applyFont="1" applyFill="1" applyBorder="1" applyAlignment="1" applyProtection="1">
      <alignment horizontal="left" vertical="center"/>
      <protection locked="0"/>
    </xf>
    <xf numFmtId="183" fontId="5" fillId="4" borderId="1" xfId="6" applyFont="1" applyFill="1" applyBorder="1" applyAlignment="1" applyProtection="1">
      <alignment horizontal="left"/>
      <protection locked="0"/>
    </xf>
    <xf numFmtId="183" fontId="2" fillId="0" borderId="10" xfId="6" applyFont="1" applyBorder="1" applyAlignment="1" applyProtection="1">
      <alignment horizontal="left" vertical="center"/>
      <protection locked="0"/>
    </xf>
    <xf numFmtId="183" fontId="6" fillId="0" borderId="7" xfId="6" applyFont="1" applyBorder="1" applyAlignment="1" applyProtection="1">
      <alignment horizontal="left" vertical="center"/>
      <protection locked="0"/>
    </xf>
    <xf numFmtId="182" fontId="1" fillId="0" borderId="1" xfId="8" applyNumberFormat="1" applyFont="1" applyFill="1" applyBorder="1" applyAlignment="1" applyProtection="1">
      <alignment horizontal="right" vertical="center" wrapText="1"/>
      <protection locked="0"/>
    </xf>
    <xf numFmtId="176" fontId="1" fillId="0" borderId="1" xfId="11" applyNumberFormat="1" applyFont="1" applyBorder="1" applyAlignment="1">
      <alignment horizontal="right" vertical="center"/>
    </xf>
    <xf numFmtId="179" fontId="1" fillId="0" borderId="1" xfId="6" applyNumberFormat="1" applyFont="1" applyFill="1" applyBorder="1" applyAlignment="1" applyProtection="1">
      <alignment horizontal="right" vertical="center"/>
    </xf>
    <xf numFmtId="183" fontId="1" fillId="0" borderId="14" xfId="11" applyNumberFormat="1" applyFont="1" applyFill="1" applyBorder="1" applyAlignment="1" applyProtection="1">
      <alignment horizontal="left" vertical="center" wrapText="1"/>
      <protection locked="0"/>
    </xf>
    <xf numFmtId="183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11" applyNumberFormat="1" applyFont="1" applyBorder="1" applyAlignment="1">
      <alignment vertical="center"/>
    </xf>
    <xf numFmtId="182" fontId="1" fillId="0" borderId="1" xfId="8" applyNumberFormat="1" applyFont="1" applyFill="1" applyBorder="1" applyAlignment="1" applyProtection="1">
      <alignment horizontal="right" vertical="center"/>
    </xf>
    <xf numFmtId="178" fontId="8" fillId="4" borderId="1" xfId="6" applyNumberFormat="1" applyFont="1" applyFill="1" applyBorder="1" applyAlignment="1" applyProtection="1">
      <alignment horizontal="right" vertical="center" wrapText="1"/>
      <protection locked="0"/>
    </xf>
    <xf numFmtId="177" fontId="8" fillId="4" borderId="1" xfId="6" applyNumberFormat="1" applyFont="1" applyFill="1" applyBorder="1" applyAlignment="1" applyProtection="1">
      <alignment horizontal="center" vertical="center" wrapText="1"/>
      <protection locked="0"/>
    </xf>
    <xf numFmtId="182" fontId="8" fillId="4" borderId="1" xfId="8" applyNumberFormat="1" applyFont="1" applyFill="1" applyBorder="1" applyAlignment="1" applyProtection="1">
      <alignment horizontal="right" vertical="center" wrapText="1"/>
    </xf>
    <xf numFmtId="183" fontId="8" fillId="4" borderId="15" xfId="11" applyNumberFormat="1" applyFont="1" applyFill="1" applyBorder="1" applyAlignment="1" applyProtection="1">
      <alignment horizontal="left" vertical="center"/>
      <protection locked="0"/>
    </xf>
    <xf numFmtId="183" fontId="9" fillId="0" borderId="7" xfId="6" applyNumberFormat="1" applyFont="1" applyBorder="1" applyAlignment="1" applyProtection="1">
      <alignment horizontal="right" vertical="center" wrapText="1"/>
      <protection locked="0"/>
    </xf>
    <xf numFmtId="177" fontId="9" fillId="0" borderId="7" xfId="6" applyNumberFormat="1" applyFont="1" applyBorder="1" applyAlignment="1" applyProtection="1">
      <alignment horizontal="center" vertical="center" wrapText="1"/>
      <protection locked="0"/>
    </xf>
    <xf numFmtId="177" fontId="9" fillId="0" borderId="7" xfId="6" applyNumberFormat="1" applyFont="1" applyBorder="1" applyAlignment="1" applyProtection="1">
      <alignment horizontal="right" vertical="center" wrapText="1"/>
      <protection locked="0"/>
    </xf>
    <xf numFmtId="183" fontId="1" fillId="0" borderId="16" xfId="11" applyNumberFormat="1" applyFont="1" applyBorder="1" applyAlignment="1" applyProtection="1">
      <alignment horizontal="left" vertical="center"/>
      <protection locked="0"/>
    </xf>
    <xf numFmtId="183" fontId="15" fillId="0" borderId="0" xfId="0" applyFont="1" applyAlignment="1">
      <alignment horizontal="center" vertical="center"/>
    </xf>
    <xf numFmtId="183" fontId="15" fillId="0" borderId="0" xfId="0" applyFont="1" applyAlignment="1">
      <alignment horizontal="right" vertical="center" wrapText="1"/>
    </xf>
    <xf numFmtId="183" fontId="16" fillId="5" borderId="0" xfId="0" applyFont="1" applyFill="1" applyAlignment="1">
      <alignment vertical="center" wrapText="1"/>
    </xf>
    <xf numFmtId="183" fontId="15" fillId="0" borderId="0" xfId="0" applyFont="1" applyAlignment="1">
      <alignment vertical="center"/>
    </xf>
    <xf numFmtId="183" fontId="0" fillId="0" borderId="0" xfId="0" applyAlignment="1">
      <alignment vertical="center"/>
    </xf>
    <xf numFmtId="183" fontId="17" fillId="6" borderId="1" xfId="0" applyFont="1" applyFill="1" applyBorder="1" applyAlignment="1">
      <alignment horizontal="center" vertical="center"/>
    </xf>
    <xf numFmtId="183" fontId="17" fillId="6" borderId="0" xfId="0" applyFont="1" applyFill="1" applyBorder="1" applyAlignment="1">
      <alignment horizontal="center" vertical="center"/>
    </xf>
    <xf numFmtId="184" fontId="15" fillId="0" borderId="0" xfId="0" applyNumberFormat="1" applyFont="1" applyAlignment="1">
      <alignment vertical="center"/>
    </xf>
    <xf numFmtId="176" fontId="15" fillId="0" borderId="1" xfId="0" applyNumberFormat="1" applyFont="1" applyBorder="1" applyAlignment="1">
      <alignment horizontal="center" vertical="center"/>
    </xf>
    <xf numFmtId="183" fontId="15" fillId="0" borderId="1" xfId="0" applyFont="1" applyBorder="1" applyAlignment="1">
      <alignment horizontal="left" vertical="center" wrapText="1"/>
    </xf>
    <xf numFmtId="185" fontId="15" fillId="0" borderId="1" xfId="13" applyNumberFormat="1" applyFont="1" applyBorder="1" applyAlignment="1">
      <alignment vertical="center"/>
    </xf>
    <xf numFmtId="43" fontId="15" fillId="0" borderId="0" xfId="13" applyFont="1" applyBorder="1" applyAlignment="1">
      <alignment vertical="center"/>
    </xf>
    <xf numFmtId="185" fontId="15" fillId="0" borderId="1" xfId="0" applyNumberFormat="1" applyFont="1" applyBorder="1" applyAlignment="1">
      <alignment horizontal="right" vertical="center" wrapText="1"/>
    </xf>
    <xf numFmtId="186" fontId="15" fillId="0" borderId="0" xfId="13" applyNumberFormat="1" applyFont="1" applyBorder="1" applyAlignment="1">
      <alignment vertical="center"/>
    </xf>
    <xf numFmtId="183" fontId="3" fillId="8" borderId="4" xfId="11" applyFont="1" applyFill="1" applyBorder="1" applyAlignment="1">
      <alignment horizontal="center" vertical="center" wrapText="1"/>
    </xf>
    <xf numFmtId="183" fontId="3" fillId="8" borderId="13" xfId="11" applyNumberFormat="1" applyFont="1" applyFill="1" applyBorder="1" applyAlignment="1" applyProtection="1">
      <alignment horizontal="center" vertical="center" wrapText="1"/>
      <protection locked="0"/>
    </xf>
    <xf numFmtId="185" fontId="7" fillId="7" borderId="1" xfId="6" applyNumberFormat="1" applyFont="1" applyFill="1" applyBorder="1" applyAlignment="1" applyProtection="1">
      <alignment horizontal="right" vertical="center"/>
      <protection locked="0"/>
    </xf>
    <xf numFmtId="183" fontId="7" fillId="7" borderId="15" xfId="11" applyFont="1" applyFill="1" applyBorder="1" applyAlignment="1" applyProtection="1">
      <alignment horizontal="center" vertical="center"/>
      <protection locked="0"/>
    </xf>
    <xf numFmtId="187" fontId="7" fillId="2" borderId="18" xfId="6" applyNumberFormat="1" applyFont="1" applyFill="1" applyBorder="1" applyAlignment="1" applyProtection="1">
      <alignment horizontal="right" vertical="center"/>
    </xf>
    <xf numFmtId="183" fontId="7" fillId="2" borderId="19" xfId="11" applyFont="1" applyFill="1" applyBorder="1" applyAlignment="1" applyProtection="1">
      <alignment horizontal="center" vertical="center"/>
      <protection locked="0"/>
    </xf>
    <xf numFmtId="0" fontId="2" fillId="2" borderId="6" xfId="6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6" applyNumberFormat="1" applyFont="1" applyFill="1" applyBorder="1" applyAlignment="1" applyProtection="1">
      <alignment horizontal="center" vertical="center"/>
      <protection locked="0"/>
    </xf>
    <xf numFmtId="0" fontId="4" fillId="4" borderId="1" xfId="6" applyNumberFormat="1" applyFont="1" applyFill="1" applyBorder="1" applyAlignment="1" applyProtection="1">
      <alignment horizontal="center" vertical="center"/>
      <protection locked="0"/>
    </xf>
    <xf numFmtId="49" fontId="1" fillId="0" borderId="1" xfId="11" applyNumberFormat="1" applyFont="1" applyBorder="1" applyAlignment="1">
      <alignment horizontal="center" vertical="center"/>
    </xf>
    <xf numFmtId="183" fontId="2" fillId="2" borderId="6" xfId="6" applyFont="1" applyFill="1" applyBorder="1" applyAlignment="1" applyProtection="1">
      <alignment horizontal="left" vertical="center" wrapText="1"/>
      <protection locked="0"/>
    </xf>
    <xf numFmtId="183" fontId="3" fillId="7" borderId="9" xfId="6" applyFont="1" applyFill="1" applyBorder="1" applyAlignment="1" applyProtection="1">
      <alignment horizontal="right" vertical="center"/>
      <protection locked="0"/>
    </xf>
    <xf numFmtId="183" fontId="3" fillId="7" borderId="2" xfId="6" applyFont="1" applyFill="1" applyBorder="1" applyAlignment="1" applyProtection="1">
      <alignment horizontal="right" vertical="center"/>
      <protection locked="0"/>
    </xf>
    <xf numFmtId="183" fontId="3" fillId="7" borderId="3" xfId="6" applyFont="1" applyFill="1" applyBorder="1" applyAlignment="1" applyProtection="1">
      <alignment horizontal="right" vertical="center"/>
      <protection locked="0"/>
    </xf>
    <xf numFmtId="183" fontId="3" fillId="2" borderId="11" xfId="6" applyFont="1" applyFill="1" applyBorder="1" applyAlignment="1" applyProtection="1">
      <alignment horizontal="right" vertical="center"/>
      <protection locked="0"/>
    </xf>
    <xf numFmtId="183" fontId="3" fillId="2" borderId="12" xfId="6" applyFont="1" applyFill="1" applyBorder="1" applyAlignment="1" applyProtection="1">
      <alignment horizontal="right" vertical="center"/>
      <protection locked="0"/>
    </xf>
    <xf numFmtId="183" fontId="3" fillId="2" borderId="17" xfId="6" applyFont="1" applyFill="1" applyBorder="1" applyAlignment="1" applyProtection="1">
      <alignment horizontal="right" vertical="center"/>
      <protection locked="0"/>
    </xf>
    <xf numFmtId="49" fontId="1" fillId="0" borderId="7" xfId="11" applyNumberFormat="1" applyFont="1" applyBorder="1" applyAlignment="1">
      <alignment horizontal="center" vertical="center"/>
    </xf>
    <xf numFmtId="49" fontId="1" fillId="0" borderId="6" xfId="11" applyNumberFormat="1" applyFont="1" applyBorder="1" applyAlignment="1">
      <alignment horizontal="center" vertical="center"/>
    </xf>
    <xf numFmtId="49" fontId="1" fillId="0" borderId="8" xfId="11" applyNumberFormat="1" applyFont="1" applyBorder="1" applyAlignment="1">
      <alignment horizontal="center" vertical="center"/>
    </xf>
    <xf numFmtId="49" fontId="1" fillId="0" borderId="7" xfId="11" applyNumberFormat="1" applyFont="1" applyBorder="1" applyAlignment="1">
      <alignment horizontal="left" vertical="center"/>
    </xf>
    <xf numFmtId="49" fontId="1" fillId="0" borderId="8" xfId="11" applyNumberFormat="1" applyFont="1" applyBorder="1" applyAlignment="1">
      <alignment horizontal="left" vertical="center"/>
    </xf>
    <xf numFmtId="49" fontId="1" fillId="0" borderId="6" xfId="11" applyNumberFormat="1" applyFont="1" applyBorder="1" applyAlignment="1">
      <alignment horizontal="left" vertical="center"/>
    </xf>
    <xf numFmtId="183" fontId="18" fillId="0" borderId="20" xfId="0" applyFont="1" applyBorder="1" applyAlignment="1">
      <alignment horizontal="center" vertical="center" wrapText="1"/>
    </xf>
    <xf numFmtId="183" fontId="18" fillId="0" borderId="21" xfId="0" applyFont="1" applyBorder="1" applyAlignment="1">
      <alignment horizontal="center" vertical="center" wrapText="1"/>
    </xf>
    <xf numFmtId="183" fontId="3" fillId="7" borderId="4" xfId="6" applyFont="1" applyFill="1" applyBorder="1" applyAlignment="1" applyProtection="1">
      <alignment horizontal="center" vertical="center" wrapText="1"/>
      <protection locked="0"/>
    </xf>
    <xf numFmtId="183" fontId="3" fillId="7" borderId="5" xfId="6" applyFont="1" applyFill="1" applyBorder="1" applyAlignment="1" applyProtection="1">
      <alignment horizontal="center" vertical="center" wrapText="1"/>
      <protection locked="0"/>
    </xf>
  </cellXfs>
  <cellStyles count="14">
    <cellStyle name="Normal 2" xfId="11"/>
    <cellStyle name="Normal 2 2 3" xfId="7"/>
    <cellStyle name="Normal_Sheet1" xfId="6"/>
    <cellStyle name="百分比 2" xfId="5"/>
    <cellStyle name="百分比 2 2" xfId="4"/>
    <cellStyle name="常规" xfId="0" builtinId="0"/>
    <cellStyle name="常规 2" xfId="3"/>
    <cellStyle name="常规 2 2" xfId="10"/>
    <cellStyle name="常规 3" xfId="12"/>
    <cellStyle name="常规 4" xfId="2"/>
    <cellStyle name="常规 4 2" xfId="1"/>
    <cellStyle name="货币" xfId="8" builtinId="4"/>
    <cellStyle name="千位分隔" xfId="13" builtinId="3"/>
    <cellStyle name="千位分隔 3 2" xfId="9"/>
  </cellStyles>
  <dxfs count="0"/>
  <tableStyles count="0" defaultTableStyle="TableStyleMedium9"/>
  <colors>
    <mruColors>
      <color rgb="FF16365C"/>
      <color rgb="FF830051"/>
      <color rgb="FF510029"/>
      <color rgb="FFB32F68"/>
      <color rgb="FF7A20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zoomScale="80" zoomScaleNormal="80" workbookViewId="0">
      <selection activeCell="C7" sqref="C7"/>
    </sheetView>
  </sheetViews>
  <sheetFormatPr defaultColWidth="9" defaultRowHeight="16.5" x14ac:dyDescent="0.15"/>
  <cols>
    <col min="1" max="1" width="13.375" style="1" customWidth="1"/>
    <col min="2" max="2" width="18.125" style="1" customWidth="1"/>
    <col min="3" max="3" width="57" style="1" customWidth="1"/>
    <col min="4" max="4" width="16.25" style="1" customWidth="1"/>
    <col min="5" max="5" width="17.375" style="2" customWidth="1"/>
    <col min="6" max="6" width="12.625" style="3" customWidth="1"/>
    <col min="7" max="7" width="18" style="4" customWidth="1"/>
    <col min="8" max="8" width="19.75" style="5" customWidth="1"/>
    <col min="9" max="9" width="11.625" style="1" customWidth="1"/>
    <col min="10" max="10" width="9.875" style="1" customWidth="1"/>
    <col min="11" max="12" width="9" style="1" customWidth="1"/>
    <col min="13" max="16384" width="9" style="1"/>
  </cols>
  <sheetData>
    <row r="2" spans="1:11" s="37" customFormat="1" ht="17.25" x14ac:dyDescent="0.15">
      <c r="A2" s="33"/>
      <c r="B2" s="34" t="s">
        <v>36</v>
      </c>
      <c r="C2" s="35" t="s">
        <v>37</v>
      </c>
      <c r="D2" s="35"/>
      <c r="E2" s="36"/>
      <c r="F2" s="36"/>
      <c r="G2" s="36"/>
      <c r="H2" s="36"/>
      <c r="I2" s="36"/>
      <c r="J2" s="36"/>
      <c r="K2" s="36"/>
    </row>
    <row r="3" spans="1:11" s="37" customFormat="1" ht="18" x14ac:dyDescent="0.15">
      <c r="A3" s="38" t="s">
        <v>38</v>
      </c>
      <c r="B3" s="38" t="s">
        <v>39</v>
      </c>
      <c r="C3" s="38" t="s">
        <v>40</v>
      </c>
      <c r="D3" s="39"/>
      <c r="E3" s="36"/>
      <c r="G3" s="36"/>
      <c r="H3" s="36"/>
      <c r="I3" s="40"/>
      <c r="J3" s="40"/>
    </row>
    <row r="4" spans="1:11" s="37" customFormat="1" ht="17.25" x14ac:dyDescent="0.15">
      <c r="A4" s="41">
        <v>1</v>
      </c>
      <c r="B4" s="42" t="str">
        <f>B10</f>
        <v>拍摄</v>
      </c>
      <c r="C4" s="43">
        <f>SUM(G16)</f>
        <v>82800</v>
      </c>
      <c r="D4" s="44"/>
      <c r="E4" s="36"/>
      <c r="G4" s="36"/>
      <c r="H4" s="36"/>
      <c r="I4" s="40"/>
      <c r="J4" s="40"/>
    </row>
    <row r="5" spans="1:11" s="37" customFormat="1" ht="17.25" x14ac:dyDescent="0.15">
      <c r="A5" s="41">
        <v>2</v>
      </c>
      <c r="B5" s="42" t="str">
        <f>B17</f>
        <v>视频制作</v>
      </c>
      <c r="C5" s="43">
        <f>G24</f>
        <v>58800</v>
      </c>
      <c r="D5" s="36"/>
      <c r="E5" s="36"/>
      <c r="G5" s="36"/>
      <c r="H5" s="36"/>
      <c r="I5" s="40"/>
      <c r="J5" s="40"/>
    </row>
    <row r="6" spans="1:11" s="37" customFormat="1" ht="17.25" x14ac:dyDescent="0.15">
      <c r="A6" s="41">
        <v>3</v>
      </c>
      <c r="B6" s="42" t="str">
        <f>B25</f>
        <v xml:space="preserve"> 税费</v>
      </c>
      <c r="C6" s="43">
        <f>G25</f>
        <v>8496</v>
      </c>
      <c r="D6" s="36"/>
      <c r="E6" s="36"/>
      <c r="G6" s="36"/>
      <c r="H6" s="36"/>
      <c r="I6" s="40"/>
      <c r="J6" s="40"/>
    </row>
    <row r="7" spans="1:11" s="37" customFormat="1" ht="17.25" x14ac:dyDescent="0.15">
      <c r="A7" s="41">
        <v>4</v>
      </c>
      <c r="B7" s="42" t="s">
        <v>41</v>
      </c>
      <c r="C7" s="45">
        <f>SUM(C4:C6)</f>
        <v>150096</v>
      </c>
      <c r="D7" s="36"/>
      <c r="E7" s="46"/>
      <c r="G7" s="36"/>
      <c r="H7" s="36"/>
      <c r="I7" s="40"/>
      <c r="J7" s="40"/>
    </row>
    <row r="8" spans="1:11" ht="51" customHeight="1" thickBot="1" x14ac:dyDescent="0.2">
      <c r="A8" s="70" t="s">
        <v>42</v>
      </c>
      <c r="B8" s="70"/>
      <c r="C8" s="70"/>
      <c r="D8" s="70"/>
      <c r="E8" s="71"/>
    </row>
    <row r="9" spans="1:11" ht="33.75" thickBot="1" x14ac:dyDescent="0.2">
      <c r="A9" s="47" t="s">
        <v>0</v>
      </c>
      <c r="B9" s="72" t="s">
        <v>1</v>
      </c>
      <c r="C9" s="73"/>
      <c r="D9" s="72" t="s">
        <v>2</v>
      </c>
      <c r="E9" s="73" t="s">
        <v>3</v>
      </c>
      <c r="F9" s="72" t="s">
        <v>4</v>
      </c>
      <c r="G9" s="73" t="s">
        <v>5</v>
      </c>
      <c r="H9" s="48" t="s">
        <v>6</v>
      </c>
    </row>
    <row r="10" spans="1:11" ht="30.75" customHeight="1" x14ac:dyDescent="0.15">
      <c r="A10" s="53">
        <v>1</v>
      </c>
      <c r="B10" s="7" t="s">
        <v>43</v>
      </c>
      <c r="C10" s="8"/>
      <c r="D10" s="57"/>
      <c r="E10" s="57"/>
      <c r="F10" s="57"/>
      <c r="G10" s="57"/>
      <c r="H10" s="57"/>
    </row>
    <row r="11" spans="1:11" x14ac:dyDescent="0.15">
      <c r="A11" s="56" t="s">
        <v>7</v>
      </c>
      <c r="B11" s="9" t="s">
        <v>8</v>
      </c>
      <c r="C11" s="10" t="s">
        <v>9</v>
      </c>
      <c r="D11" s="11" t="s">
        <v>10</v>
      </c>
      <c r="E11" s="18">
        <v>20000</v>
      </c>
      <c r="F11" s="19">
        <v>1</v>
      </c>
      <c r="G11" s="20">
        <f>E11*F11</f>
        <v>20000</v>
      </c>
      <c r="H11" s="21"/>
    </row>
    <row r="12" spans="1:11" ht="30.75" customHeight="1" x14ac:dyDescent="0.15">
      <c r="A12" s="56" t="s">
        <v>11</v>
      </c>
      <c r="B12" s="9" t="s">
        <v>12</v>
      </c>
      <c r="C12" s="12" t="s">
        <v>46</v>
      </c>
      <c r="D12" s="11" t="s">
        <v>13</v>
      </c>
      <c r="E12" s="18">
        <v>18000</v>
      </c>
      <c r="F12" s="19">
        <v>1</v>
      </c>
      <c r="G12" s="20">
        <f t="shared" ref="G12:G15" si="0">E12*F12</f>
        <v>18000</v>
      </c>
      <c r="H12" s="21"/>
    </row>
    <row r="13" spans="1:11" ht="18.75" customHeight="1" x14ac:dyDescent="0.15">
      <c r="A13" s="56" t="s">
        <v>14</v>
      </c>
      <c r="B13" s="13" t="s">
        <v>15</v>
      </c>
      <c r="C13" s="10" t="s">
        <v>16</v>
      </c>
      <c r="D13" s="11" t="s">
        <v>17</v>
      </c>
      <c r="E13" s="18">
        <v>25000</v>
      </c>
      <c r="F13" s="19">
        <v>1</v>
      </c>
      <c r="G13" s="20">
        <f t="shared" si="0"/>
        <v>25000</v>
      </c>
      <c r="H13" s="21"/>
    </row>
    <row r="14" spans="1:11" ht="21.75" customHeight="1" x14ac:dyDescent="0.15">
      <c r="A14" s="64" t="s">
        <v>18</v>
      </c>
      <c r="B14" s="67" t="s">
        <v>19</v>
      </c>
      <c r="C14" s="10" t="s">
        <v>34</v>
      </c>
      <c r="D14" s="11" t="s">
        <v>20</v>
      </c>
      <c r="E14" s="18">
        <v>2500</v>
      </c>
      <c r="F14" s="19">
        <v>6</v>
      </c>
      <c r="G14" s="20">
        <f t="shared" si="0"/>
        <v>15000</v>
      </c>
      <c r="H14" s="21"/>
    </row>
    <row r="15" spans="1:11" ht="18" customHeight="1" x14ac:dyDescent="0.15">
      <c r="A15" s="65"/>
      <c r="B15" s="68"/>
      <c r="C15" s="10" t="s">
        <v>21</v>
      </c>
      <c r="D15" s="11" t="s">
        <v>22</v>
      </c>
      <c r="E15" s="18">
        <v>800</v>
      </c>
      <c r="F15" s="19">
        <v>6</v>
      </c>
      <c r="G15" s="20">
        <f t="shared" si="0"/>
        <v>4800</v>
      </c>
      <c r="H15" s="22"/>
    </row>
    <row r="16" spans="1:11" ht="16.5" customHeight="1" x14ac:dyDescent="0.15">
      <c r="A16" s="58" t="s">
        <v>23</v>
      </c>
      <c r="B16" s="59"/>
      <c r="C16" s="59"/>
      <c r="D16" s="59"/>
      <c r="E16" s="59"/>
      <c r="F16" s="60"/>
      <c r="G16" s="49">
        <f>SUM(G11:G15)</f>
        <v>82800</v>
      </c>
      <c r="H16" s="50"/>
    </row>
    <row r="17" spans="1:9" x14ac:dyDescent="0.15">
      <c r="A17" s="54">
        <v>2</v>
      </c>
      <c r="B17" s="7" t="s">
        <v>44</v>
      </c>
      <c r="C17" s="7"/>
      <c r="D17" s="57"/>
      <c r="E17" s="57"/>
      <c r="F17" s="57"/>
      <c r="G17" s="57"/>
      <c r="H17" s="57"/>
    </row>
    <row r="18" spans="1:9" x14ac:dyDescent="0.15">
      <c r="A18" s="64" t="s">
        <v>24</v>
      </c>
      <c r="B18" s="67" t="s">
        <v>25</v>
      </c>
      <c r="C18" s="12" t="s">
        <v>35</v>
      </c>
      <c r="D18" s="11" t="s">
        <v>26</v>
      </c>
      <c r="E18" s="18">
        <v>1200</v>
      </c>
      <c r="F18" s="23">
        <v>8</v>
      </c>
      <c r="G18" s="24">
        <f>E18*F18</f>
        <v>9600</v>
      </c>
      <c r="H18" s="22"/>
    </row>
    <row r="19" spans="1:9" x14ac:dyDescent="0.15">
      <c r="A19" s="66"/>
      <c r="B19" s="68"/>
      <c r="C19" s="12" t="s">
        <v>27</v>
      </c>
      <c r="D19" s="11" t="s">
        <v>26</v>
      </c>
      <c r="E19" s="18">
        <v>2000</v>
      </c>
      <c r="F19" s="23">
        <v>8</v>
      </c>
      <c r="G19" s="24">
        <f>E19*F19</f>
        <v>16000</v>
      </c>
      <c r="H19" s="22"/>
    </row>
    <row r="20" spans="1:9" x14ac:dyDescent="0.15">
      <c r="A20" s="66"/>
      <c r="B20" s="68"/>
      <c r="C20" s="12" t="s">
        <v>28</v>
      </c>
      <c r="D20" s="11" t="s">
        <v>26</v>
      </c>
      <c r="E20" s="18">
        <v>1200</v>
      </c>
      <c r="F20" s="23">
        <v>8</v>
      </c>
      <c r="G20" s="24">
        <f>E20*F20</f>
        <v>9600</v>
      </c>
      <c r="H20" s="22"/>
    </row>
    <row r="21" spans="1:9" x14ac:dyDescent="0.15">
      <c r="A21" s="66"/>
      <c r="B21" s="68"/>
      <c r="C21" s="12" t="s">
        <v>29</v>
      </c>
      <c r="D21" s="11" t="s">
        <v>30</v>
      </c>
      <c r="E21" s="18">
        <v>1200</v>
      </c>
      <c r="F21" s="23">
        <v>1</v>
      </c>
      <c r="G21" s="24">
        <f>E21*F21</f>
        <v>1200</v>
      </c>
      <c r="H21" s="22"/>
    </row>
    <row r="22" spans="1:9" x14ac:dyDescent="0.15">
      <c r="A22" s="66"/>
      <c r="B22" s="68"/>
      <c r="C22" s="12" t="s">
        <v>31</v>
      </c>
      <c r="D22" s="11" t="s">
        <v>26</v>
      </c>
      <c r="E22" s="18">
        <v>1200</v>
      </c>
      <c r="F22" s="23">
        <v>8</v>
      </c>
      <c r="G22" s="24">
        <f>E22*F22</f>
        <v>9600</v>
      </c>
      <c r="H22" s="22"/>
    </row>
    <row r="23" spans="1:9" x14ac:dyDescent="0.15">
      <c r="A23" s="65"/>
      <c r="B23" s="69"/>
      <c r="C23" s="10" t="s">
        <v>32</v>
      </c>
      <c r="D23" s="11" t="s">
        <v>26</v>
      </c>
      <c r="E23" s="18">
        <v>800</v>
      </c>
      <c r="F23" s="23">
        <v>16</v>
      </c>
      <c r="G23" s="24">
        <f t="shared" ref="G23" si="1">E23*F23</f>
        <v>12800</v>
      </c>
      <c r="H23" s="22"/>
    </row>
    <row r="24" spans="1:9" ht="16.5" customHeight="1" x14ac:dyDescent="0.15">
      <c r="A24" s="58" t="s">
        <v>23</v>
      </c>
      <c r="B24" s="59"/>
      <c r="C24" s="59"/>
      <c r="D24" s="59"/>
      <c r="E24" s="59"/>
      <c r="F24" s="60"/>
      <c r="G24" s="49">
        <f>SUM(G18:G23)</f>
        <v>58800</v>
      </c>
      <c r="H24" s="50"/>
    </row>
    <row r="25" spans="1:9" ht="18.75" customHeight="1" x14ac:dyDescent="0.3">
      <c r="A25" s="55">
        <v>3</v>
      </c>
      <c r="B25" s="14" t="s">
        <v>45</v>
      </c>
      <c r="C25" s="15"/>
      <c r="D25" s="15"/>
      <c r="E25" s="25">
        <v>0.06</v>
      </c>
      <c r="F25" s="26"/>
      <c r="G25" s="27">
        <f>(G16+G24)*E25</f>
        <v>8496</v>
      </c>
      <c r="H25" s="28"/>
    </row>
    <row r="26" spans="1:9" x14ac:dyDescent="0.15">
      <c r="A26" s="16"/>
      <c r="B26" s="16"/>
      <c r="C26" s="17"/>
      <c r="D26" s="17"/>
      <c r="E26" s="29"/>
      <c r="F26" s="30"/>
      <c r="G26" s="31"/>
      <c r="H26" s="32"/>
      <c r="I26" s="6"/>
    </row>
    <row r="27" spans="1:9" ht="17.25" thickBot="1" x14ac:dyDescent="0.2">
      <c r="A27" s="61" t="s">
        <v>33</v>
      </c>
      <c r="B27" s="62"/>
      <c r="C27" s="62"/>
      <c r="D27" s="62"/>
      <c r="E27" s="62"/>
      <c r="F27" s="63"/>
      <c r="G27" s="51">
        <f>G16+G24+G25</f>
        <v>150096</v>
      </c>
      <c r="H27" s="52"/>
    </row>
  </sheetData>
  <mergeCells count="13">
    <mergeCell ref="A8:E8"/>
    <mergeCell ref="D9:E9"/>
    <mergeCell ref="F9:G9"/>
    <mergeCell ref="A16:F16"/>
    <mergeCell ref="D10:H10"/>
    <mergeCell ref="B9:C9"/>
    <mergeCell ref="D17:H17"/>
    <mergeCell ref="A24:F24"/>
    <mergeCell ref="A27:F27"/>
    <mergeCell ref="A14:A15"/>
    <mergeCell ref="A18:A23"/>
    <mergeCell ref="B14:B15"/>
    <mergeCell ref="B18:B2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娄轩 Hana Lou</cp:lastModifiedBy>
  <cp:lastPrinted>2021-03-24T02:36:21Z</cp:lastPrinted>
  <dcterms:created xsi:type="dcterms:W3CDTF">2006-07-29T13:55:00Z</dcterms:created>
  <dcterms:modified xsi:type="dcterms:W3CDTF">2021-03-26T06:36:44Z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2052-2.5.0.4070</vt:lpwstr>
  </property>
</Properties>
</file>