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ulia.zhu\Desktop\"/>
    </mc:Choice>
  </mc:AlternateContent>
  <bookViews>
    <workbookView xWindow="0" yWindow="0" windowWidth="16500" windowHeight="9045"/>
  </bookViews>
  <sheets>
    <sheet name="Summary" sheetId="9" r:id="rId1"/>
    <sheet name="medical" sheetId="1" r:id="rId2"/>
    <sheet name="Staffing Fee" sheetId="7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H18" i="1"/>
  <c r="H17" i="1"/>
  <c r="H9" i="7"/>
  <c r="H20" i="1" l="1"/>
  <c r="H14" i="1" l="1"/>
  <c r="H13" i="1"/>
  <c r="H15" i="1" s="1"/>
  <c r="H10" i="1"/>
  <c r="H9" i="1"/>
  <c r="H11" i="1" l="1"/>
  <c r="H21" i="1" s="1"/>
  <c r="H10" i="7" l="1"/>
  <c r="C11" i="9" s="1"/>
  <c r="C9" i="9" l="1"/>
  <c r="C13" i="9" l="1"/>
  <c r="C14" i="9" s="1"/>
  <c r="C15" i="9" s="1"/>
  <c r="C18" i="9"/>
</calcChain>
</file>

<file path=xl/sharedStrings.xml><?xml version="1.0" encoding="utf-8"?>
<sst xmlns="http://schemas.openxmlformats.org/spreadsheetml/2006/main" count="78" uniqueCount="40">
  <si>
    <t>Quotation</t>
  </si>
  <si>
    <t>Client:</t>
  </si>
  <si>
    <t>AstraZeneca</t>
  </si>
  <si>
    <t xml:space="preserve">Project Name: </t>
  </si>
  <si>
    <t>Supplier Contact Information:</t>
  </si>
  <si>
    <t>Effective Date:</t>
  </si>
  <si>
    <t>Item</t>
  </si>
  <si>
    <t>Cost</t>
  </si>
  <si>
    <t>I. Medical</t>
  </si>
  <si>
    <t>Sub-total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</si>
  <si>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</si>
  <si>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</si>
  <si>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</si>
  <si>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</si>
  <si>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</si>
  <si>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</si>
  <si>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</si>
  <si>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</si>
  <si>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</si>
  <si>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</si>
  <si>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项目管理/人员管理 
Service Fee/Staffing Fee</t>
  </si>
  <si>
    <t>fiona.liu@ubs-cn.com</t>
    <phoneticPr fontId="8" type="noConversion"/>
  </si>
  <si>
    <t>主题词检索(new work)</t>
  </si>
  <si>
    <t>英文原文下载</t>
  </si>
  <si>
    <t>个</t>
    <phoneticPr fontId="8" type="noConversion"/>
  </si>
  <si>
    <t>篇</t>
    <phoneticPr fontId="8" type="noConversion"/>
  </si>
  <si>
    <t>文献标注(new work)</t>
  </si>
  <si>
    <t>Total</t>
    <phoneticPr fontId="8" type="noConversion"/>
  </si>
  <si>
    <t>Medical Manager</t>
  </si>
  <si>
    <t>小时</t>
    <phoneticPr fontId="8" type="noConversion"/>
  </si>
  <si>
    <t>2021肿瘤领域VIP Alerts 三期文献查询</t>
    <phoneticPr fontId="8" type="noConversion"/>
  </si>
  <si>
    <t>II. Staffing Fee</t>
    <phoneticPr fontId="8" type="noConversion"/>
  </si>
  <si>
    <t>根据主题词对相关文献进行检索、阅读、汇总
覆盖肺癌-TKI，共10名VIP，每位VIP约4-5个主题词</t>
    <phoneticPr fontId="8" type="noConversion"/>
  </si>
  <si>
    <t>根据主题词对相关文献进行检索、阅读、汇总
覆盖女性肿瘤，共14名VIP，每位VIP约4-5个主题词</t>
    <phoneticPr fontId="8" type="noConversion"/>
  </si>
  <si>
    <t>肺癌-TKI领域文献查找三期</t>
    <phoneticPr fontId="8" type="noConversion"/>
  </si>
  <si>
    <t>肺癌-IO领域文献查找三期</t>
    <phoneticPr fontId="8" type="noConversion"/>
  </si>
  <si>
    <t>女性肿瘤领域文献查找三期</t>
    <phoneticPr fontId="8" type="noConversion"/>
  </si>
  <si>
    <t>英文原文下载，按每人16篇计算
交付物：PDF文件（非版权）</t>
    <phoneticPr fontId="8" type="noConversion"/>
  </si>
  <si>
    <t>根据主题词对相关文献进行检索、阅读、汇总
覆盖肺癌-IO，共30名VIP，每位VIP约4-5个主题词</t>
    <phoneticPr fontId="8" type="noConversion"/>
  </si>
  <si>
    <t>根据所提供素材整理、高亮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</si>
</sst>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0_);[Red]\(0\)"/>
    <numFmt numFmtId="177" formatCode="\¥#,##0.00_);[Red]\(\¥#,##0.00\)"/>
    <numFmt numFmtId="178" formatCode="\¥#,##0.00;[Red]\¥#,##0.00"/>
    <numFmt numFmtId="179" formatCode="0.0_ "/>
  </numFmts>
  <fonts count="15" x14ac:knownFonts="1">
    <font>
      <sz val="12"/>
      <name val="宋体"/>
      <charset val="134"/>
    </font>
    <font>
      <b/>
      <sz val="2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b/>
      <sz val="11"/>
      <name val="微软雅黑"/>
      <family val="2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2"/>
      <color rgb="FF0070C0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sz val="12"/>
      <name val="宋体"/>
      <family val="3"/>
      <charset val="134"/>
    </font>
    <font>
      <u/>
      <sz val="12"/>
      <color theme="10"/>
      <name val="宋体"/>
      <family val="3"/>
      <charset val="134"/>
    </font>
    <font>
      <sz val="10"/>
      <color theme="1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8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3" fillId="0" borderId="0" applyNumberForma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2" fillId="0" borderId="0" xfId="4" applyFill="1"/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5" applyFont="1" applyAlignment="1">
      <alignment vertical="center"/>
    </xf>
    <xf numFmtId="0" fontId="2" fillId="0" borderId="0" xfId="5" applyFont="1">
      <alignment vertical="center"/>
    </xf>
    <xf numFmtId="176" fontId="3" fillId="0" borderId="0" xfId="5" applyNumberFormat="1" applyFont="1" applyFill="1" applyAlignment="1">
      <alignment horizontal="left"/>
    </xf>
    <xf numFmtId="0" fontId="3" fillId="0" borderId="0" xfId="3" applyFont="1" applyAlignment="1">
      <alignment vertical="center" wrapText="1"/>
    </xf>
    <xf numFmtId="176" fontId="3" fillId="0" borderId="0" xfId="5" applyNumberFormat="1" applyFont="1" applyAlignment="1">
      <alignment horizontal="center"/>
    </xf>
    <xf numFmtId="176" fontId="3" fillId="0" borderId="0" xfId="5" applyNumberFormat="1" applyFont="1" applyFill="1" applyAlignment="1">
      <alignment horizontal="center"/>
    </xf>
    <xf numFmtId="0" fontId="3" fillId="0" borderId="0" xfId="3" applyFont="1" applyAlignment="1">
      <alignment wrapText="1"/>
    </xf>
    <xf numFmtId="0" fontId="2" fillId="0" borderId="0" xfId="3" applyFont="1" applyFill="1" applyBorder="1" applyAlignment="1">
      <alignment vertical="center"/>
    </xf>
    <xf numFmtId="0" fontId="2" fillId="0" borderId="0" xfId="3" applyFont="1" applyFill="1" applyBorder="1" applyAlignment="1">
      <alignment horizontal="left" vertical="center"/>
    </xf>
    <xf numFmtId="0" fontId="2" fillId="0" borderId="0" xfId="3" applyFont="1" applyFill="1" applyBorder="1" applyAlignment="1">
      <alignment horizontal="right" vertical="center"/>
    </xf>
    <xf numFmtId="0" fontId="4" fillId="0" borderId="1" xfId="3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/>
    </xf>
    <xf numFmtId="0" fontId="4" fillId="0" borderId="3" xfId="3" applyFont="1" applyFill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6" fillId="0" borderId="9" xfId="0" applyFont="1" applyFill="1" applyBorder="1" applyAlignment="1">
      <alignment horizontal="center" vertical="center" wrapText="1"/>
    </xf>
    <xf numFmtId="9" fontId="5" fillId="0" borderId="8" xfId="6" applyNumberFormat="1" applyFont="1" applyFill="1" applyBorder="1" applyAlignment="1">
      <alignment horizontal="center" vertical="center"/>
    </xf>
    <xf numFmtId="37" fontId="6" fillId="0" borderId="10" xfId="1" applyNumberFormat="1" applyFont="1" applyFill="1" applyBorder="1" applyAlignment="1">
      <alignment horizontal="center" vertical="center"/>
    </xf>
    <xf numFmtId="176" fontId="2" fillId="3" borderId="11" xfId="3" applyNumberFormat="1" applyFont="1" applyFill="1" applyBorder="1" applyAlignment="1">
      <alignment horizontal="right" vertical="center"/>
    </xf>
    <xf numFmtId="177" fontId="2" fillId="3" borderId="13" xfId="3" applyNumberFormat="1" applyFont="1" applyFill="1" applyBorder="1" applyAlignment="1">
      <alignment horizontal="right" vertical="center"/>
    </xf>
    <xf numFmtId="176" fontId="2" fillId="0" borderId="0" xfId="5" applyNumberFormat="1" applyFont="1" applyFill="1" applyAlignment="1"/>
    <xf numFmtId="176" fontId="2" fillId="0" borderId="0" xfId="5" applyNumberFormat="1" applyFont="1" applyFill="1" applyAlignment="1">
      <alignment wrapText="1"/>
    </xf>
    <xf numFmtId="0" fontId="2" fillId="0" borderId="0" xfId="5" applyFont="1" applyFill="1" applyAlignment="1">
      <alignment horizontal="left" vertical="center"/>
    </xf>
    <xf numFmtId="176" fontId="7" fillId="0" borderId="0" xfId="5" applyNumberFormat="1" applyFont="1" applyFill="1" applyAlignment="1">
      <alignment horizontal="left"/>
    </xf>
    <xf numFmtId="0" fontId="7" fillId="0" borderId="0" xfId="5" applyFont="1" applyFill="1" applyAlignment="1">
      <alignment horizontal="left" vertical="center" wrapText="1"/>
    </xf>
    <xf numFmtId="0" fontId="7" fillId="0" borderId="0" xfId="5" applyFont="1" applyFill="1" applyAlignment="1">
      <alignment horizontal="left" vertical="center"/>
    </xf>
    <xf numFmtId="176" fontId="7" fillId="0" borderId="0" xfId="5" applyNumberFormat="1" applyFont="1" applyFill="1" applyAlignment="1">
      <alignment horizontal="left" wrapText="1"/>
    </xf>
    <xf numFmtId="178" fontId="2" fillId="0" borderId="10" xfId="1" applyNumberFormat="1" applyFont="1" applyFill="1" applyBorder="1" applyAlignment="1">
      <alignment horizontal="right" vertical="center"/>
    </xf>
    <xf numFmtId="178" fontId="2" fillId="3" borderId="13" xfId="3" applyNumberFormat="1" applyFont="1" applyFill="1" applyBorder="1" applyAlignment="1">
      <alignment horizontal="right" vertical="center"/>
    </xf>
    <xf numFmtId="0" fontId="0" fillId="0" borderId="0" xfId="4" applyFont="1" applyFill="1" applyAlignment="1"/>
    <xf numFmtId="40" fontId="6" fillId="0" borderId="8" xfId="6" applyNumberFormat="1" applyFont="1" applyFill="1" applyBorder="1" applyAlignment="1">
      <alignment horizontal="center" vertical="center"/>
    </xf>
    <xf numFmtId="0" fontId="5" fillId="0" borderId="8" xfId="3" applyFont="1" applyFill="1" applyBorder="1" applyAlignment="1">
      <alignment horizontal="center" vertical="center"/>
    </xf>
    <xf numFmtId="0" fontId="5" fillId="0" borderId="8" xfId="6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3" fillId="0" borderId="7" xfId="0" applyFont="1" applyFill="1" applyBorder="1" applyAlignment="1">
      <alignment horizontal="right" vertical="center" wrapText="1"/>
    </xf>
    <xf numFmtId="177" fontId="2" fillId="0" borderId="10" xfId="1" applyNumberFormat="1" applyFont="1" applyFill="1" applyBorder="1" applyAlignment="1">
      <alignment horizontal="right" vertical="center"/>
    </xf>
    <xf numFmtId="0" fontId="2" fillId="5" borderId="14" xfId="0" applyFont="1" applyFill="1" applyBorder="1" applyAlignment="1">
      <alignment horizontal="right" vertical="center" wrapText="1"/>
    </xf>
    <xf numFmtId="177" fontId="2" fillId="5" borderId="15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6" borderId="0" xfId="0" applyFont="1" applyFill="1" applyAlignment="1">
      <alignment horizontal="right" vertical="center"/>
    </xf>
    <xf numFmtId="10" fontId="0" fillId="6" borderId="0" xfId="2" applyNumberFormat="1" applyFont="1" applyFill="1" applyAlignment="1">
      <alignment vertical="center"/>
    </xf>
    <xf numFmtId="0" fontId="13" fillId="0" borderId="0" xfId="7" applyFill="1" applyBorder="1" applyAlignment="1">
      <alignment horizontal="left" vertical="center"/>
    </xf>
    <xf numFmtId="0" fontId="14" fillId="0" borderId="7" xfId="0" applyFont="1" applyBorder="1" applyAlignment="1">
      <alignment vertical="center" wrapText="1"/>
    </xf>
    <xf numFmtId="179" fontId="5" fillId="0" borderId="8" xfId="6" applyNumberFormat="1" applyFont="1" applyFill="1" applyBorder="1" applyAlignment="1">
      <alignment horizontal="center" vertical="center"/>
    </xf>
    <xf numFmtId="0" fontId="1" fillId="0" borderId="0" xfId="5" applyFont="1" applyAlignment="1">
      <alignment horizontal="center" vertical="center"/>
    </xf>
    <xf numFmtId="0" fontId="4" fillId="2" borderId="4" xfId="3" applyFont="1" applyFill="1" applyBorder="1" applyAlignment="1">
      <alignment horizontal="left" vertical="center"/>
    </xf>
    <xf numFmtId="0" fontId="4" fillId="2" borderId="6" xfId="3" applyFont="1" applyFill="1" applyBorder="1" applyAlignment="1">
      <alignment horizontal="left" vertical="center"/>
    </xf>
    <xf numFmtId="0" fontId="2" fillId="2" borderId="4" xfId="3" applyFont="1" applyFill="1" applyBorder="1" applyAlignment="1">
      <alignment horizontal="left" vertical="center"/>
    </xf>
    <xf numFmtId="0" fontId="2" fillId="2" borderId="6" xfId="3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4" fillId="2" borderId="5" xfId="3" applyFont="1" applyFill="1" applyBorder="1" applyAlignment="1">
      <alignment horizontal="left" vertical="center"/>
    </xf>
    <xf numFmtId="0" fontId="2" fillId="0" borderId="4" xfId="5" applyFont="1" applyFill="1" applyBorder="1" applyAlignment="1">
      <alignment horizontal="right" vertical="center" wrapText="1"/>
    </xf>
    <xf numFmtId="0" fontId="2" fillId="0" borderId="5" xfId="5" applyFont="1" applyFill="1" applyBorder="1" applyAlignment="1">
      <alignment horizontal="right" vertical="center" wrapText="1"/>
    </xf>
    <xf numFmtId="0" fontId="2" fillId="0" borderId="9" xfId="5" applyFont="1" applyFill="1" applyBorder="1" applyAlignment="1">
      <alignment horizontal="right" vertical="center" wrapText="1"/>
    </xf>
    <xf numFmtId="176" fontId="2" fillId="3" borderId="11" xfId="3" applyNumberFormat="1" applyFont="1" applyFill="1" applyBorder="1" applyAlignment="1">
      <alignment horizontal="right" vertical="center"/>
    </xf>
    <xf numFmtId="176" fontId="2" fillId="3" borderId="12" xfId="3" applyNumberFormat="1" applyFont="1" applyFill="1" applyBorder="1" applyAlignment="1">
      <alignment horizontal="right" vertical="center"/>
    </xf>
    <xf numFmtId="0" fontId="2" fillId="2" borderId="4" xfId="3" applyFont="1" applyFill="1" applyBorder="1" applyAlignment="1">
      <alignment horizontal="left" vertical="center" wrapText="1"/>
    </xf>
    <xf numFmtId="0" fontId="2" fillId="2" borderId="5" xfId="3" applyFont="1" applyFill="1" applyBorder="1" applyAlignment="1">
      <alignment horizontal="left" vertical="center"/>
    </xf>
  </cellXfs>
  <cellStyles count="8">
    <cellStyle name="百分比" xfId="2" builtinId="5"/>
    <cellStyle name="常规" xfId="0" builtinId="0"/>
    <cellStyle name="常规 2" xfId="5"/>
    <cellStyle name="常规_flash" xfId="4"/>
    <cellStyle name="常规_quotation GW" xfId="6"/>
    <cellStyle name="常规_长城会短信相关活动报价1016" xfId="3"/>
    <cellStyle name="超链接" xfId="7" builtinId="8"/>
    <cellStyle name="千位分隔" xfId="1" builtinId="3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iona.liu@ubs-cn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fiona.liu@ubs-cn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fiona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zoomScale="115" zoomScaleNormal="115" workbookViewId="0">
      <selection activeCell="B1" sqref="B1:C1"/>
    </sheetView>
  </sheetViews>
  <sheetFormatPr defaultColWidth="8.875" defaultRowHeight="14.25" x14ac:dyDescent="0.15"/>
  <cols>
    <col min="1" max="1" width="5.125" style="2" customWidth="1"/>
    <col min="2" max="2" width="39.625" customWidth="1"/>
    <col min="3" max="3" width="35.125" style="2" customWidth="1"/>
    <col min="4" max="4" width="19.375" customWidth="1"/>
  </cols>
  <sheetData>
    <row r="1" spans="2:4" ht="37.5" customHeight="1" x14ac:dyDescent="0.15">
      <c r="B1" s="48" t="s">
        <v>0</v>
      </c>
      <c r="C1" s="48"/>
    </row>
    <row r="2" spans="2:4" ht="16.5" x14ac:dyDescent="0.35">
      <c r="B2" s="5" t="s">
        <v>1</v>
      </c>
      <c r="C2" s="6" t="s">
        <v>2</v>
      </c>
    </row>
    <row r="3" spans="2:4" ht="16.5" x14ac:dyDescent="0.35">
      <c r="B3" s="5" t="s">
        <v>3</v>
      </c>
      <c r="C3" s="6" t="s">
        <v>30</v>
      </c>
      <c r="D3" s="37"/>
    </row>
    <row r="4" spans="2:4" s="1" customFormat="1" ht="16.5" customHeight="1" x14ac:dyDescent="0.15">
      <c r="B4" s="11" t="s">
        <v>4</v>
      </c>
      <c r="C4" s="45" t="s">
        <v>21</v>
      </c>
    </row>
    <row r="5" spans="2:4" s="1" customFormat="1" ht="16.5" customHeight="1" x14ac:dyDescent="0.15">
      <c r="B5" s="11" t="s">
        <v>5</v>
      </c>
      <c r="C5" s="12"/>
    </row>
    <row r="6" spans="2:4" s="1" customFormat="1" ht="16.5" customHeight="1" x14ac:dyDescent="0.15">
      <c r="B6" s="13"/>
      <c r="C6" s="13"/>
    </row>
    <row r="7" spans="2:4" s="1" customFormat="1" ht="30.75" customHeight="1" x14ac:dyDescent="0.15">
      <c r="B7" s="14" t="s">
        <v>6</v>
      </c>
      <c r="C7" s="17" t="s">
        <v>7</v>
      </c>
    </row>
    <row r="8" spans="2:4" s="1" customFormat="1" ht="15" x14ac:dyDescent="0.15">
      <c r="B8" s="49" t="s">
        <v>8</v>
      </c>
      <c r="C8" s="50"/>
    </row>
    <row r="9" spans="2:4" s="1" customFormat="1" ht="16.5" x14ac:dyDescent="0.15">
      <c r="B9" s="38" t="s">
        <v>9</v>
      </c>
      <c r="C9" s="39">
        <f>medical!H21</f>
        <v>78570</v>
      </c>
    </row>
    <row r="10" spans="2:4" s="1" customFormat="1" ht="16.5" x14ac:dyDescent="0.15">
      <c r="B10" s="51" t="s">
        <v>31</v>
      </c>
      <c r="C10" s="52"/>
    </row>
    <row r="11" spans="2:4" ht="16.5" x14ac:dyDescent="0.15">
      <c r="B11" s="38" t="s">
        <v>9</v>
      </c>
      <c r="C11" s="31">
        <f>'Staffing Fee'!H10</f>
        <v>6000</v>
      </c>
    </row>
    <row r="12" spans="2:4" ht="3.75" customHeight="1" x14ac:dyDescent="0.15">
      <c r="B12" s="53"/>
      <c r="C12" s="54"/>
    </row>
    <row r="13" spans="2:4" ht="16.5" x14ac:dyDescent="0.15">
      <c r="B13" s="40" t="s">
        <v>9</v>
      </c>
      <c r="C13" s="41">
        <f>C9+C11</f>
        <v>84570</v>
      </c>
    </row>
    <row r="14" spans="2:4" ht="16.5" x14ac:dyDescent="0.15">
      <c r="B14" s="40" t="s">
        <v>10</v>
      </c>
      <c r="C14" s="41">
        <f>C13*0.06</f>
        <v>5074.2</v>
      </c>
    </row>
    <row r="15" spans="2:4" ht="16.5" x14ac:dyDescent="0.15">
      <c r="B15" s="22" t="s">
        <v>11</v>
      </c>
      <c r="C15" s="23">
        <f>C13+C14</f>
        <v>89644.2</v>
      </c>
    </row>
    <row r="16" spans="2:4" x14ac:dyDescent="0.15">
      <c r="B16" s="42" t="s">
        <v>12</v>
      </c>
    </row>
    <row r="18" spans="2:3" x14ac:dyDescent="0.15">
      <c r="B18" s="43" t="s">
        <v>13</v>
      </c>
      <c r="C18" s="44">
        <f>C11/C13</f>
        <v>7.0947144377438806E-2</v>
      </c>
    </row>
    <row r="20" spans="2:3" ht="16.5" x14ac:dyDescent="0.35">
      <c r="B20" s="24"/>
    </row>
    <row r="21" spans="2:3" x14ac:dyDescent="0.2">
      <c r="B21" s="27"/>
    </row>
    <row r="22" spans="2:3" x14ac:dyDescent="0.2">
      <c r="B22" s="27"/>
    </row>
    <row r="23" spans="2:3" x14ac:dyDescent="0.2">
      <c r="B23" s="27"/>
    </row>
    <row r="24" spans="2:3" x14ac:dyDescent="0.2">
      <c r="B24" s="27"/>
    </row>
    <row r="25" spans="2:3" x14ac:dyDescent="0.2">
      <c r="B25" s="27"/>
    </row>
  </sheetData>
  <mergeCells count="4">
    <mergeCell ref="B1:C1"/>
    <mergeCell ref="B8:C8"/>
    <mergeCell ref="B10:C10"/>
    <mergeCell ref="B12:C12"/>
  </mergeCells>
  <phoneticPr fontId="8" type="noConversion"/>
  <hyperlinks>
    <hyperlink ref="C4" r:id="rId1"/>
  </hyperlinks>
  <pageMargins left="0.75" right="0.75" top="1" bottom="1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3"/>
  <sheetViews>
    <sheetView zoomScale="108" zoomScaleNormal="90" zoomScaleSheetLayoutView="90" workbookViewId="0">
      <selection activeCell="B1" sqref="B1:C1"/>
    </sheetView>
  </sheetViews>
  <sheetFormatPr defaultColWidth="8.875" defaultRowHeight="14.25" x14ac:dyDescent="0.15"/>
  <cols>
    <col min="1" max="1" width="5.125" style="2" customWidth="1"/>
    <col min="2" max="2" width="26.375" customWidth="1"/>
    <col min="3" max="3" width="35.625" style="3" customWidth="1"/>
    <col min="4" max="4" width="17.625" style="3" customWidth="1"/>
    <col min="5" max="5" width="11" customWidth="1"/>
    <col min="6" max="6" width="8.375" customWidth="1"/>
    <col min="7" max="7" width="10.125" style="2" customWidth="1"/>
    <col min="8" max="8" width="14.875" style="2" customWidth="1"/>
    <col min="9" max="9" width="13.625" customWidth="1"/>
  </cols>
  <sheetData>
    <row r="1" spans="1:8" ht="37.5" customHeight="1" x14ac:dyDescent="0.15">
      <c r="B1" s="48" t="s">
        <v>0</v>
      </c>
      <c r="C1" s="48"/>
      <c r="D1" s="4"/>
      <c r="E1" s="4"/>
      <c r="F1" s="4"/>
      <c r="G1" s="4"/>
      <c r="H1" s="4"/>
    </row>
    <row r="2" spans="1:8" ht="16.5" x14ac:dyDescent="0.35">
      <c r="B2" s="5" t="s">
        <v>1</v>
      </c>
      <c r="C2" s="6" t="s">
        <v>2</v>
      </c>
      <c r="D2" s="7"/>
      <c r="E2" s="8"/>
      <c r="F2" s="8"/>
      <c r="G2" s="9"/>
      <c r="H2" s="9"/>
    </row>
    <row r="3" spans="1:8" ht="16.5" x14ac:dyDescent="0.35">
      <c r="B3" s="5" t="s">
        <v>3</v>
      </c>
      <c r="C3" s="6" t="s">
        <v>30</v>
      </c>
      <c r="D3" s="10"/>
      <c r="E3" s="8"/>
      <c r="F3" s="8"/>
      <c r="G3" s="9"/>
      <c r="H3" s="9"/>
    </row>
    <row r="4" spans="1:8" s="1" customFormat="1" ht="16.5" customHeight="1" x14ac:dyDescent="0.15">
      <c r="B4" s="11" t="s">
        <v>4</v>
      </c>
      <c r="C4" s="45" t="s">
        <v>21</v>
      </c>
      <c r="D4" s="11"/>
      <c r="E4" s="11"/>
      <c r="F4" s="11"/>
      <c r="G4" s="11"/>
      <c r="H4" s="11"/>
    </row>
    <row r="5" spans="1:8" s="1" customFormat="1" ht="16.5" customHeight="1" x14ac:dyDescent="0.15">
      <c r="B5" s="11" t="s">
        <v>5</v>
      </c>
      <c r="C5" s="12"/>
      <c r="D5" s="11"/>
      <c r="E5" s="11"/>
      <c r="F5" s="11"/>
      <c r="G5" s="11"/>
      <c r="H5" s="11"/>
    </row>
    <row r="6" spans="1:8" s="1" customFormat="1" ht="16.5" customHeight="1" thickBot="1" x14ac:dyDescent="0.2">
      <c r="B6" s="13"/>
      <c r="C6" s="13"/>
      <c r="D6" s="13"/>
      <c r="E6" s="13"/>
      <c r="F6" s="13"/>
      <c r="G6" s="13"/>
      <c r="H6" s="13"/>
    </row>
    <row r="7" spans="1:8" s="1" customFormat="1" ht="30.75" customHeight="1" x14ac:dyDescent="0.15">
      <c r="B7" s="14" t="s">
        <v>6</v>
      </c>
      <c r="C7" s="15" t="s">
        <v>14</v>
      </c>
      <c r="D7" s="15" t="s">
        <v>15</v>
      </c>
      <c r="E7" s="16" t="s">
        <v>16</v>
      </c>
      <c r="F7" s="16" t="s">
        <v>17</v>
      </c>
      <c r="G7" s="16" t="s">
        <v>18</v>
      </c>
      <c r="H7" s="17" t="s">
        <v>19</v>
      </c>
    </row>
    <row r="8" spans="1:8" s="1" customFormat="1" ht="15" x14ac:dyDescent="0.15">
      <c r="B8" s="49" t="s">
        <v>34</v>
      </c>
      <c r="C8" s="55"/>
      <c r="D8" s="55"/>
      <c r="E8" s="55"/>
      <c r="F8" s="55"/>
      <c r="G8" s="55"/>
      <c r="H8" s="50"/>
    </row>
    <row r="9" spans="1:8" s="33" customFormat="1" ht="48.75" customHeight="1" x14ac:dyDescent="0.15">
      <c r="B9" s="46" t="s">
        <v>22</v>
      </c>
      <c r="C9" s="46" t="s">
        <v>32</v>
      </c>
      <c r="D9" s="19">
        <v>20</v>
      </c>
      <c r="E9" s="34">
        <v>20</v>
      </c>
      <c r="F9" s="35" t="s">
        <v>24</v>
      </c>
      <c r="G9" s="36">
        <v>150</v>
      </c>
      <c r="H9" s="21">
        <f>E9*G9</f>
        <v>3000</v>
      </c>
    </row>
    <row r="10" spans="1:8" s="33" customFormat="1" ht="33" x14ac:dyDescent="0.15">
      <c r="B10" s="46" t="s">
        <v>23</v>
      </c>
      <c r="C10" s="46" t="s">
        <v>37</v>
      </c>
      <c r="D10" s="19">
        <v>10</v>
      </c>
      <c r="E10" s="34">
        <v>10</v>
      </c>
      <c r="F10" s="35" t="s">
        <v>25</v>
      </c>
      <c r="G10" s="36">
        <v>480</v>
      </c>
      <c r="H10" s="21">
        <f t="shared" ref="H10" si="0">E10*G10</f>
        <v>4800</v>
      </c>
    </row>
    <row r="11" spans="1:8" ht="16.5" x14ac:dyDescent="0.15">
      <c r="A11"/>
      <c r="B11" s="56" t="s">
        <v>27</v>
      </c>
      <c r="C11" s="57"/>
      <c r="D11" s="57"/>
      <c r="E11" s="57"/>
      <c r="F11" s="57"/>
      <c r="G11" s="58"/>
      <c r="H11" s="31">
        <f>SUM(H9:H10)</f>
        <v>7800</v>
      </c>
    </row>
    <row r="12" spans="1:8" s="1" customFormat="1" ht="15" x14ac:dyDescent="0.15">
      <c r="B12" s="49" t="s">
        <v>35</v>
      </c>
      <c r="C12" s="55"/>
      <c r="D12" s="55"/>
      <c r="E12" s="55"/>
      <c r="F12" s="55"/>
      <c r="G12" s="55"/>
      <c r="H12" s="50"/>
    </row>
    <row r="13" spans="1:8" s="33" customFormat="1" ht="49.5" x14ac:dyDescent="0.15">
      <c r="B13" s="46" t="s">
        <v>22</v>
      </c>
      <c r="C13" s="46" t="s">
        <v>38</v>
      </c>
      <c r="D13" s="19">
        <v>20</v>
      </c>
      <c r="E13" s="34">
        <v>20</v>
      </c>
      <c r="F13" s="35" t="s">
        <v>24</v>
      </c>
      <c r="G13" s="36">
        <v>450</v>
      </c>
      <c r="H13" s="21">
        <f>E13*G13</f>
        <v>9000</v>
      </c>
    </row>
    <row r="14" spans="1:8" s="33" customFormat="1" ht="33" x14ac:dyDescent="0.15">
      <c r="B14" s="46" t="s">
        <v>23</v>
      </c>
      <c r="C14" s="46" t="s">
        <v>37</v>
      </c>
      <c r="D14" s="19">
        <v>10</v>
      </c>
      <c r="E14" s="34">
        <v>10</v>
      </c>
      <c r="F14" s="35" t="s">
        <v>25</v>
      </c>
      <c r="G14" s="36">
        <v>1440</v>
      </c>
      <c r="H14" s="21">
        <f t="shared" ref="H14" si="1">E14*G14</f>
        <v>14400</v>
      </c>
    </row>
    <row r="15" spans="1:8" ht="16.5" x14ac:dyDescent="0.15">
      <c r="A15"/>
      <c r="B15" s="56"/>
      <c r="C15" s="57"/>
      <c r="D15" s="57"/>
      <c r="E15" s="57"/>
      <c r="F15" s="57"/>
      <c r="G15" s="58"/>
      <c r="H15" s="31">
        <f>SUM(H13:H14)</f>
        <v>23400</v>
      </c>
    </row>
    <row r="16" spans="1:8" s="1" customFormat="1" ht="15" x14ac:dyDescent="0.15">
      <c r="B16" s="49" t="s">
        <v>36</v>
      </c>
      <c r="C16" s="55"/>
      <c r="D16" s="55"/>
      <c r="E16" s="55"/>
      <c r="F16" s="55"/>
      <c r="G16" s="55"/>
      <c r="H16" s="50"/>
    </row>
    <row r="17" spans="1:8" s="33" customFormat="1" ht="49.5" x14ac:dyDescent="0.15">
      <c r="B17" s="46" t="s">
        <v>22</v>
      </c>
      <c r="C17" s="46" t="s">
        <v>33</v>
      </c>
      <c r="D17" s="19">
        <v>20</v>
      </c>
      <c r="E17" s="34">
        <v>20</v>
      </c>
      <c r="F17" s="35" t="s">
        <v>24</v>
      </c>
      <c r="G17" s="36">
        <v>210</v>
      </c>
      <c r="H17" s="21">
        <f>E17*G17</f>
        <v>4200</v>
      </c>
    </row>
    <row r="18" spans="1:8" s="33" customFormat="1" ht="33" x14ac:dyDescent="0.15">
      <c r="B18" s="46" t="s">
        <v>23</v>
      </c>
      <c r="C18" s="46" t="s">
        <v>37</v>
      </c>
      <c r="D18" s="19">
        <v>10</v>
      </c>
      <c r="E18" s="34">
        <v>10</v>
      </c>
      <c r="F18" s="35" t="s">
        <v>25</v>
      </c>
      <c r="G18" s="36">
        <v>672</v>
      </c>
      <c r="H18" s="21">
        <f t="shared" ref="H18:H19" si="2">E18*G18</f>
        <v>6720</v>
      </c>
    </row>
    <row r="19" spans="1:8" s="33" customFormat="1" ht="16.5" x14ac:dyDescent="0.15">
      <c r="B19" s="46" t="s">
        <v>26</v>
      </c>
      <c r="C19" s="46" t="s">
        <v>39</v>
      </c>
      <c r="D19" s="19">
        <v>15</v>
      </c>
      <c r="E19" s="34">
        <v>15</v>
      </c>
      <c r="F19" s="35" t="s">
        <v>25</v>
      </c>
      <c r="G19" s="36">
        <v>2430</v>
      </c>
      <c r="H19" s="21">
        <f t="shared" si="2"/>
        <v>36450</v>
      </c>
    </row>
    <row r="20" spans="1:8" ht="16.5" x14ac:dyDescent="0.15">
      <c r="A20"/>
      <c r="B20" s="56"/>
      <c r="C20" s="57"/>
      <c r="D20" s="57"/>
      <c r="E20" s="57"/>
      <c r="F20" s="57"/>
      <c r="G20" s="58"/>
      <c r="H20" s="31">
        <f>SUM(H17:H19)</f>
        <v>47370</v>
      </c>
    </row>
    <row r="21" spans="1:8" s="1" customFormat="1" ht="17.25" thickBot="1" x14ac:dyDescent="0.2">
      <c r="A21" s="2"/>
      <c r="B21" s="59"/>
      <c r="C21" s="60"/>
      <c r="D21" s="60"/>
      <c r="E21" s="60"/>
      <c r="F21" s="60"/>
      <c r="G21" s="60"/>
      <c r="H21" s="32">
        <f>H11+H15+H20</f>
        <v>78570</v>
      </c>
    </row>
    <row r="22" spans="1:8" s="33" customFormat="1" x14ac:dyDescent="0.15">
      <c r="A22" s="2"/>
      <c r="B22"/>
      <c r="C22" s="3"/>
      <c r="D22" s="3"/>
      <c r="E22"/>
      <c r="F22"/>
      <c r="G22" s="2"/>
      <c r="H22" s="2"/>
    </row>
    <row r="23" spans="1:8" s="33" customFormat="1" x14ac:dyDescent="0.15">
      <c r="A23" s="2"/>
      <c r="B23"/>
      <c r="C23" s="3"/>
      <c r="D23" s="3"/>
      <c r="E23"/>
      <c r="F23"/>
      <c r="G23" s="2"/>
      <c r="H23" s="2"/>
    </row>
    <row r="24" spans="1:8" s="33" customFormat="1" x14ac:dyDescent="0.15">
      <c r="A24" s="2"/>
      <c r="B24"/>
      <c r="C24" s="3"/>
      <c r="D24" s="3"/>
      <c r="E24"/>
      <c r="F24"/>
      <c r="G24" s="2"/>
      <c r="H24" s="2"/>
    </row>
    <row r="25" spans="1:8" s="33" customFormat="1" ht="17.25" x14ac:dyDescent="0.35">
      <c r="A25" s="2"/>
      <c r="B25" s="24"/>
      <c r="C25" s="25"/>
      <c r="D25" s="25"/>
      <c r="E25" s="26"/>
      <c r="F25"/>
      <c r="G25" s="2"/>
      <c r="H25" s="2"/>
    </row>
    <row r="26" spans="1:8" x14ac:dyDescent="0.2">
      <c r="B26" s="27"/>
      <c r="C26" s="28"/>
      <c r="D26" s="28"/>
      <c r="E26" s="29"/>
    </row>
    <row r="27" spans="1:8" s="1" customFormat="1" ht="15" x14ac:dyDescent="0.2">
      <c r="A27" s="2"/>
      <c r="B27" s="27"/>
      <c r="C27" s="28"/>
      <c r="D27" s="28"/>
      <c r="E27" s="29"/>
      <c r="F27"/>
      <c r="G27" s="2"/>
      <c r="H27" s="2"/>
    </row>
    <row r="28" spans="1:8" x14ac:dyDescent="0.2">
      <c r="B28" s="27"/>
      <c r="C28" s="28"/>
      <c r="D28" s="28"/>
      <c r="E28" s="29"/>
    </row>
    <row r="29" spans="1:8" s="1" customFormat="1" ht="15" x14ac:dyDescent="0.2">
      <c r="A29" s="2"/>
      <c r="B29" s="27"/>
      <c r="C29" s="28"/>
      <c r="D29" s="28"/>
      <c r="E29" s="29"/>
      <c r="F29"/>
      <c r="G29" s="2"/>
      <c r="H29" s="2"/>
    </row>
    <row r="30" spans="1:8" s="33" customFormat="1" ht="15" x14ac:dyDescent="0.2">
      <c r="A30" s="2"/>
      <c r="B30" s="27"/>
      <c r="C30" s="30"/>
      <c r="D30" s="30"/>
      <c r="E30" s="29"/>
      <c r="F30"/>
      <c r="G30" s="2"/>
      <c r="H30" s="2"/>
    </row>
    <row r="31" spans="1:8" s="33" customFormat="1" x14ac:dyDescent="0.15">
      <c r="A31" s="2"/>
      <c r="B31"/>
      <c r="C31" s="3"/>
      <c r="D31" s="3"/>
      <c r="E31"/>
      <c r="F31"/>
      <c r="G31" s="2"/>
      <c r="H31" s="2"/>
    </row>
    <row r="32" spans="1:8" s="33" customFormat="1" x14ac:dyDescent="0.15">
      <c r="A32" s="2"/>
      <c r="B32"/>
      <c r="C32" s="3"/>
      <c r="D32" s="3"/>
      <c r="E32"/>
      <c r="F32"/>
      <c r="G32" s="2"/>
      <c r="H32" s="2"/>
    </row>
    <row r="33" spans="1:8" s="33" customFormat="1" x14ac:dyDescent="0.15">
      <c r="A33" s="2"/>
      <c r="B33"/>
      <c r="C33" s="3"/>
      <c r="D33" s="3"/>
      <c r="E33"/>
      <c r="F33"/>
      <c r="G33" s="2"/>
      <c r="H33" s="2"/>
    </row>
    <row r="35" spans="1:8" s="1" customFormat="1" x14ac:dyDescent="0.15">
      <c r="A35" s="2"/>
      <c r="B35"/>
      <c r="C35" s="3"/>
      <c r="D35" s="3"/>
      <c r="E35"/>
      <c r="F35"/>
      <c r="G35" s="2"/>
      <c r="H35" s="2"/>
    </row>
    <row r="37" spans="1:8" s="1" customFormat="1" x14ac:dyDescent="0.15">
      <c r="A37" s="2"/>
      <c r="B37"/>
      <c r="C37" s="3"/>
      <c r="D37" s="3"/>
      <c r="E37"/>
      <c r="F37"/>
      <c r="G37" s="2"/>
      <c r="H37" s="2"/>
    </row>
    <row r="38" spans="1:8" s="33" customFormat="1" x14ac:dyDescent="0.15">
      <c r="A38" s="2"/>
      <c r="B38"/>
      <c r="C38" s="3"/>
      <c r="D38" s="3"/>
      <c r="E38"/>
      <c r="F38"/>
      <c r="G38" s="2"/>
      <c r="H38" s="2"/>
    </row>
    <row r="39" spans="1:8" s="33" customFormat="1" x14ac:dyDescent="0.15">
      <c r="A39" s="2"/>
      <c r="B39"/>
      <c r="C39" s="3"/>
      <c r="D39" s="3"/>
      <c r="E39"/>
      <c r="F39"/>
      <c r="G39" s="2"/>
      <c r="H39" s="2"/>
    </row>
    <row r="40" spans="1:8" s="33" customFormat="1" x14ac:dyDescent="0.15">
      <c r="A40" s="2"/>
      <c r="B40"/>
      <c r="C40" s="3"/>
      <c r="D40" s="3"/>
      <c r="E40"/>
      <c r="F40"/>
      <c r="G40" s="2"/>
      <c r="H40" s="2"/>
    </row>
    <row r="41" spans="1:8" s="33" customFormat="1" x14ac:dyDescent="0.15">
      <c r="A41" s="2"/>
      <c r="B41"/>
      <c r="C41" s="3"/>
      <c r="D41" s="3"/>
      <c r="E41"/>
      <c r="F41"/>
      <c r="G41" s="2"/>
      <c r="H41" s="2"/>
    </row>
    <row r="43" spans="1:8" s="1" customFormat="1" x14ac:dyDescent="0.15">
      <c r="A43" s="2"/>
      <c r="B43"/>
      <c r="C43" s="3"/>
      <c r="D43" s="3"/>
      <c r="E43"/>
      <c r="F43"/>
      <c r="G43" s="2"/>
      <c r="H43" s="2"/>
    </row>
    <row r="45" spans="1:8" s="1" customFormat="1" x14ac:dyDescent="0.15">
      <c r="A45" s="2"/>
      <c r="B45"/>
      <c r="C45" s="3"/>
      <c r="D45" s="3"/>
      <c r="E45"/>
      <c r="F45"/>
      <c r="G45" s="2"/>
      <c r="H45" s="2"/>
    </row>
    <row r="46" spans="1:8" s="33" customFormat="1" x14ac:dyDescent="0.15">
      <c r="A46" s="2"/>
      <c r="B46"/>
      <c r="C46" s="3"/>
      <c r="D46" s="3"/>
      <c r="E46"/>
      <c r="F46"/>
      <c r="G46" s="2"/>
      <c r="H46" s="2"/>
    </row>
    <row r="47" spans="1:8" s="33" customFormat="1" x14ac:dyDescent="0.15">
      <c r="A47" s="2"/>
      <c r="B47"/>
      <c r="C47" s="3"/>
      <c r="D47" s="3"/>
      <c r="E47"/>
      <c r="F47"/>
      <c r="G47" s="2"/>
      <c r="H47" s="2"/>
    </row>
    <row r="48" spans="1:8" s="33" customFormat="1" x14ac:dyDescent="0.15">
      <c r="A48" s="2"/>
      <c r="B48"/>
      <c r="C48" s="3"/>
      <c r="D48" s="3"/>
      <c r="E48"/>
      <c r="F48"/>
      <c r="G48" s="2"/>
      <c r="H48" s="2"/>
    </row>
    <row r="49" spans="1:8" s="33" customFormat="1" x14ac:dyDescent="0.15">
      <c r="A49" s="2"/>
      <c r="B49"/>
      <c r="C49" s="3"/>
      <c r="D49" s="3"/>
      <c r="E49"/>
      <c r="F49"/>
      <c r="G49" s="2"/>
      <c r="H49" s="2"/>
    </row>
    <row r="51" spans="1:8" s="1" customFormat="1" x14ac:dyDescent="0.15">
      <c r="A51" s="2"/>
      <c r="B51"/>
      <c r="C51" s="3"/>
      <c r="D51" s="3"/>
      <c r="E51"/>
      <c r="F51"/>
      <c r="G51" s="2"/>
      <c r="H51" s="2"/>
    </row>
    <row r="53" spans="1:8" s="1" customFormat="1" x14ac:dyDescent="0.15">
      <c r="A53" s="2"/>
      <c r="B53"/>
      <c r="C53" s="3"/>
      <c r="D53" s="3"/>
      <c r="E53"/>
      <c r="F53"/>
      <c r="G53" s="2"/>
      <c r="H53" s="2"/>
    </row>
    <row r="54" spans="1:8" s="33" customFormat="1" x14ac:dyDescent="0.15">
      <c r="A54" s="2"/>
      <c r="B54"/>
      <c r="C54" s="3"/>
      <c r="D54" s="3"/>
      <c r="E54"/>
      <c r="F54"/>
      <c r="G54" s="2"/>
      <c r="H54" s="2"/>
    </row>
    <row r="55" spans="1:8" s="33" customFormat="1" x14ac:dyDescent="0.15">
      <c r="A55" s="2"/>
      <c r="B55"/>
      <c r="C55" s="3"/>
      <c r="D55" s="3"/>
      <c r="E55"/>
      <c r="F55"/>
      <c r="G55" s="2"/>
      <c r="H55" s="2"/>
    </row>
    <row r="56" spans="1:8" s="33" customFormat="1" x14ac:dyDescent="0.15">
      <c r="A56" s="2"/>
      <c r="B56"/>
      <c r="C56" s="3"/>
      <c r="D56" s="3"/>
      <c r="E56"/>
      <c r="F56"/>
      <c r="G56" s="2"/>
      <c r="H56" s="2"/>
    </row>
    <row r="57" spans="1:8" s="33" customFormat="1" x14ac:dyDescent="0.15">
      <c r="A57" s="2"/>
      <c r="B57"/>
      <c r="C57" s="3"/>
      <c r="D57" s="3"/>
      <c r="E57"/>
      <c r="F57"/>
      <c r="G57" s="2"/>
      <c r="H57" s="2"/>
    </row>
    <row r="59" spans="1:8" s="1" customFormat="1" x14ac:dyDescent="0.15">
      <c r="A59" s="2"/>
      <c r="B59"/>
      <c r="C59" s="3"/>
      <c r="D59" s="3"/>
      <c r="E59"/>
      <c r="F59"/>
      <c r="G59" s="2"/>
      <c r="H59" s="2"/>
    </row>
    <row r="61" spans="1:8" s="1" customFormat="1" x14ac:dyDescent="0.15">
      <c r="A61" s="2"/>
      <c r="B61"/>
      <c r="C61" s="3"/>
      <c r="D61" s="3"/>
      <c r="E61"/>
      <c r="F61"/>
      <c r="G61" s="2"/>
      <c r="H61" s="2"/>
    </row>
    <row r="62" spans="1:8" s="33" customFormat="1" x14ac:dyDescent="0.15">
      <c r="A62" s="2"/>
      <c r="B62"/>
      <c r="C62" s="3"/>
      <c r="D62" s="3"/>
      <c r="E62"/>
      <c r="F62"/>
      <c r="G62" s="2"/>
      <c r="H62" s="2"/>
    </row>
    <row r="63" spans="1:8" s="33" customFormat="1" x14ac:dyDescent="0.15">
      <c r="A63" s="2"/>
      <c r="B63"/>
      <c r="C63" s="3"/>
      <c r="D63" s="3"/>
      <c r="E63"/>
      <c r="F63"/>
      <c r="G63" s="2"/>
      <c r="H63" s="2"/>
    </row>
    <row r="64" spans="1:8" s="33" customFormat="1" x14ac:dyDescent="0.15">
      <c r="A64" s="2"/>
      <c r="B64"/>
      <c r="C64" s="3"/>
      <c r="D64" s="3"/>
      <c r="E64"/>
      <c r="F64"/>
      <c r="G64" s="2"/>
      <c r="H64" s="2"/>
    </row>
    <row r="65" spans="1:8" s="33" customFormat="1" x14ac:dyDescent="0.15">
      <c r="A65" s="2"/>
      <c r="B65"/>
      <c r="C65" s="3"/>
      <c r="D65" s="3"/>
      <c r="E65"/>
      <c r="F65"/>
      <c r="G65" s="2"/>
      <c r="H65" s="2"/>
    </row>
    <row r="67" spans="1:8" s="1" customFormat="1" x14ac:dyDescent="0.15">
      <c r="A67" s="2"/>
      <c r="B67"/>
      <c r="C67" s="3"/>
      <c r="D67" s="3"/>
      <c r="E67"/>
      <c r="F67"/>
      <c r="G67" s="2"/>
      <c r="H67" s="2"/>
    </row>
    <row r="69" spans="1:8" s="1" customFormat="1" x14ac:dyDescent="0.15">
      <c r="A69" s="2"/>
      <c r="B69"/>
      <c r="C69" s="3"/>
      <c r="D69" s="3"/>
      <c r="E69"/>
      <c r="F69"/>
      <c r="G69" s="2"/>
      <c r="H69" s="2"/>
    </row>
    <row r="70" spans="1:8" s="33" customFormat="1" x14ac:dyDescent="0.15">
      <c r="A70" s="2"/>
      <c r="B70"/>
      <c r="C70" s="3"/>
      <c r="D70" s="3"/>
      <c r="E70"/>
      <c r="F70"/>
      <c r="G70" s="2"/>
      <c r="H70" s="2"/>
    </row>
    <row r="71" spans="1:8" s="33" customFormat="1" x14ac:dyDescent="0.15">
      <c r="A71" s="2"/>
      <c r="B71"/>
      <c r="C71" s="3"/>
      <c r="D71" s="3"/>
      <c r="E71"/>
      <c r="F71"/>
      <c r="G71" s="2"/>
      <c r="H71" s="2"/>
    </row>
    <row r="72" spans="1:8" s="33" customFormat="1" x14ac:dyDescent="0.15">
      <c r="A72" s="2"/>
      <c r="B72"/>
      <c r="C72" s="3"/>
      <c r="D72" s="3"/>
      <c r="E72"/>
      <c r="F72"/>
      <c r="G72" s="2"/>
      <c r="H72" s="2"/>
    </row>
    <row r="73" spans="1:8" s="33" customFormat="1" x14ac:dyDescent="0.15">
      <c r="A73" s="2"/>
      <c r="B73"/>
      <c r="C73" s="3"/>
      <c r="D73" s="3"/>
      <c r="E73"/>
      <c r="F73"/>
      <c r="G73" s="2"/>
      <c r="H73" s="2"/>
    </row>
    <row r="75" spans="1:8" s="1" customFormat="1" x14ac:dyDescent="0.15">
      <c r="A75" s="2"/>
      <c r="B75"/>
      <c r="C75" s="3"/>
      <c r="D75" s="3"/>
      <c r="E75"/>
      <c r="F75"/>
      <c r="G75" s="2"/>
      <c r="H75" s="2"/>
    </row>
    <row r="77" spans="1:8" s="1" customFormat="1" x14ac:dyDescent="0.15">
      <c r="A77" s="2"/>
      <c r="B77"/>
      <c r="C77" s="3"/>
      <c r="D77" s="3"/>
      <c r="E77"/>
      <c r="F77"/>
      <c r="G77" s="2"/>
      <c r="H77" s="2"/>
    </row>
    <row r="78" spans="1:8" s="33" customFormat="1" x14ac:dyDescent="0.15">
      <c r="A78" s="2"/>
      <c r="B78"/>
      <c r="C78" s="3"/>
      <c r="D78" s="3"/>
      <c r="E78"/>
      <c r="F78"/>
      <c r="G78" s="2"/>
      <c r="H78" s="2"/>
    </row>
    <row r="79" spans="1:8" s="33" customFormat="1" x14ac:dyDescent="0.15">
      <c r="A79" s="2"/>
      <c r="B79"/>
      <c r="C79" s="3"/>
      <c r="D79" s="3"/>
      <c r="E79"/>
      <c r="F79"/>
      <c r="G79" s="2"/>
      <c r="H79" s="2"/>
    </row>
    <row r="80" spans="1:8" s="33" customFormat="1" x14ac:dyDescent="0.15">
      <c r="A80" s="2"/>
      <c r="B80"/>
      <c r="C80" s="3"/>
      <c r="D80" s="3"/>
      <c r="E80"/>
      <c r="F80"/>
      <c r="G80" s="2"/>
      <c r="H80" s="2"/>
    </row>
    <row r="81" spans="1:8" s="33" customFormat="1" x14ac:dyDescent="0.15">
      <c r="A81" s="2"/>
      <c r="B81"/>
      <c r="C81" s="3"/>
      <c r="D81" s="3"/>
      <c r="E81"/>
      <c r="F81"/>
      <c r="G81" s="2"/>
      <c r="H81" s="2"/>
    </row>
    <row r="83" spans="1:8" s="1" customFormat="1" x14ac:dyDescent="0.15">
      <c r="A83" s="2"/>
      <c r="B83"/>
      <c r="C83" s="3"/>
      <c r="D83" s="3"/>
      <c r="E83"/>
      <c r="F83"/>
      <c r="G83" s="2"/>
      <c r="H83" s="2"/>
    </row>
  </sheetData>
  <mergeCells count="8">
    <mergeCell ref="B1:C1"/>
    <mergeCell ref="B8:H8"/>
    <mergeCell ref="B11:G11"/>
    <mergeCell ref="B21:G21"/>
    <mergeCell ref="B12:H12"/>
    <mergeCell ref="B15:G15"/>
    <mergeCell ref="B16:H16"/>
    <mergeCell ref="B20:G20"/>
  </mergeCells>
  <phoneticPr fontId="8" type="noConversion"/>
  <hyperlinks>
    <hyperlink ref="C4" r:id="rId1"/>
  </hyperlinks>
  <pageMargins left="0.75" right="0.75" top="1" bottom="1" header="0.3" footer="0.3"/>
  <pageSetup paperSize="9" scale="62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topLeftCell="B1" zoomScale="116" zoomScaleNormal="116" workbookViewId="0">
      <selection activeCell="C14" sqref="C14"/>
    </sheetView>
  </sheetViews>
  <sheetFormatPr defaultColWidth="8.875" defaultRowHeight="14.25" x14ac:dyDescent="0.15"/>
  <cols>
    <col min="1" max="1" width="5.125" style="2" customWidth="1"/>
    <col min="2" max="2" width="26.125" customWidth="1"/>
    <col min="3" max="3" width="40.125" style="3" customWidth="1"/>
    <col min="4" max="4" width="16.875" style="3" customWidth="1"/>
    <col min="5" max="5" width="11" customWidth="1"/>
    <col min="6" max="6" width="8.375" customWidth="1"/>
    <col min="7" max="7" width="10.125" style="2" customWidth="1"/>
    <col min="8" max="8" width="14.875" style="2" customWidth="1"/>
  </cols>
  <sheetData>
    <row r="1" spans="2:8" ht="37.5" customHeight="1" x14ac:dyDescent="0.15">
      <c r="B1" s="48" t="s">
        <v>0</v>
      </c>
      <c r="C1" s="48"/>
      <c r="D1" s="4"/>
      <c r="E1" s="4"/>
      <c r="F1" s="4"/>
      <c r="G1" s="4"/>
      <c r="H1" s="4"/>
    </row>
    <row r="2" spans="2:8" ht="16.5" x14ac:dyDescent="0.35">
      <c r="B2" s="5" t="s">
        <v>1</v>
      </c>
      <c r="C2" s="6" t="s">
        <v>2</v>
      </c>
      <c r="D2" s="7"/>
      <c r="E2" s="8"/>
      <c r="F2" s="8"/>
      <c r="G2" s="9"/>
      <c r="H2" s="9"/>
    </row>
    <row r="3" spans="2:8" ht="16.5" x14ac:dyDescent="0.35">
      <c r="B3" s="5" t="s">
        <v>3</v>
      </c>
      <c r="C3" s="6" t="s">
        <v>30</v>
      </c>
      <c r="D3" s="10"/>
      <c r="E3" s="8"/>
      <c r="F3" s="8"/>
      <c r="G3" s="9"/>
      <c r="H3" s="9"/>
    </row>
    <row r="4" spans="2:8" s="1" customFormat="1" ht="16.5" customHeight="1" x14ac:dyDescent="0.15">
      <c r="B4" s="11" t="s">
        <v>4</v>
      </c>
      <c r="C4" s="45" t="s">
        <v>21</v>
      </c>
      <c r="D4" s="11"/>
      <c r="E4" s="11"/>
      <c r="F4" s="11"/>
      <c r="G4" s="11"/>
      <c r="H4" s="11"/>
    </row>
    <row r="5" spans="2:8" s="1" customFormat="1" ht="16.5" customHeight="1" x14ac:dyDescent="0.15">
      <c r="B5" s="11" t="s">
        <v>5</v>
      </c>
      <c r="C5" s="12"/>
      <c r="D5" s="11"/>
      <c r="E5" s="11"/>
      <c r="F5" s="11"/>
      <c r="G5" s="11"/>
      <c r="H5" s="11"/>
    </row>
    <row r="6" spans="2:8" s="1" customFormat="1" ht="16.5" customHeight="1" x14ac:dyDescent="0.15">
      <c r="B6" s="13"/>
      <c r="C6" s="13"/>
      <c r="D6" s="13"/>
      <c r="E6" s="13"/>
      <c r="F6" s="13"/>
      <c r="G6" s="13"/>
      <c r="H6" s="13"/>
    </row>
    <row r="7" spans="2:8" s="1" customFormat="1" ht="39" customHeight="1" x14ac:dyDescent="0.15">
      <c r="B7" s="14" t="s">
        <v>6</v>
      </c>
      <c r="C7" s="15" t="s">
        <v>14</v>
      </c>
      <c r="D7" s="15" t="s">
        <v>15</v>
      </c>
      <c r="E7" s="16" t="s">
        <v>16</v>
      </c>
      <c r="F7" s="16" t="s">
        <v>17</v>
      </c>
      <c r="G7" s="16" t="s">
        <v>18</v>
      </c>
      <c r="H7" s="17" t="s">
        <v>19</v>
      </c>
    </row>
    <row r="8" spans="2:8" ht="33.75" customHeight="1" x14ac:dyDescent="0.15">
      <c r="B8" s="61" t="s">
        <v>20</v>
      </c>
      <c r="C8" s="62"/>
      <c r="D8" s="62"/>
      <c r="E8" s="62"/>
      <c r="F8" s="62"/>
      <c r="G8" s="62"/>
      <c r="H8" s="52"/>
    </row>
    <row r="9" spans="2:8" ht="16.5" x14ac:dyDescent="0.15">
      <c r="B9" s="46" t="s">
        <v>28</v>
      </c>
      <c r="C9" s="18"/>
      <c r="D9" s="19">
        <v>400</v>
      </c>
      <c r="E9" s="34">
        <v>400</v>
      </c>
      <c r="F9" s="20" t="s">
        <v>29</v>
      </c>
      <c r="G9" s="47">
        <v>15</v>
      </c>
      <c r="H9" s="21">
        <f>E9*G9</f>
        <v>6000</v>
      </c>
    </row>
    <row r="10" spans="2:8" ht="17.25" thickBot="1" x14ac:dyDescent="0.2">
      <c r="B10" s="59" t="s">
        <v>9</v>
      </c>
      <c r="C10" s="60"/>
      <c r="D10" s="60"/>
      <c r="E10" s="60"/>
      <c r="F10" s="60"/>
      <c r="G10" s="60"/>
      <c r="H10" s="23">
        <f>SUM(H9:H9)</f>
        <v>6000</v>
      </c>
    </row>
    <row r="14" spans="2:8" ht="16.5" x14ac:dyDescent="0.35">
      <c r="B14" s="24"/>
      <c r="C14" s="25"/>
      <c r="D14" s="25"/>
      <c r="E14" s="26"/>
    </row>
    <row r="15" spans="2:8" x14ac:dyDescent="0.2">
      <c r="B15" s="27"/>
      <c r="C15" s="28"/>
      <c r="D15" s="28"/>
      <c r="E15" s="29"/>
    </row>
    <row r="16" spans="2:8" x14ac:dyDescent="0.2">
      <c r="B16" s="27"/>
      <c r="C16" s="28"/>
      <c r="D16" s="28"/>
      <c r="E16" s="29"/>
    </row>
    <row r="17" spans="2:5" x14ac:dyDescent="0.2">
      <c r="B17" s="27"/>
      <c r="C17" s="28"/>
      <c r="D17" s="28"/>
      <c r="E17" s="29"/>
    </row>
    <row r="18" spans="2:5" x14ac:dyDescent="0.2">
      <c r="B18" s="27"/>
      <c r="C18" s="28"/>
      <c r="D18" s="28"/>
      <c r="E18" s="29"/>
    </row>
    <row r="19" spans="2:5" x14ac:dyDescent="0.2">
      <c r="B19" s="27"/>
      <c r="C19" s="30"/>
      <c r="D19" s="30"/>
      <c r="E19" s="29"/>
    </row>
  </sheetData>
  <mergeCells count="3">
    <mergeCell ref="B1:C1"/>
    <mergeCell ref="B8:H8"/>
    <mergeCell ref="B10:G10"/>
  </mergeCells>
  <phoneticPr fontId="8" type="noConversion"/>
  <hyperlinks>
    <hyperlink ref="C4" r:id="rId1"/>
  </hyperlinks>
  <pageMargins left="0.75" right="0.75" top="1" bottom="1" header="0.3" footer="0.3"/>
  <pageSetup paperSize="9" scale="61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朱琦琪</cp:lastModifiedBy>
  <cp:lastPrinted>2021-10-28T05:47:20Z</cp:lastPrinted>
  <dcterms:created xsi:type="dcterms:W3CDTF">2016-06-29T09:42:00Z</dcterms:created>
  <dcterms:modified xsi:type="dcterms:W3CDTF">2021-10-28T05:47:25Z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