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2021康华动保卫赛德喷壶贴纸设计\"/>
    </mc:Choice>
  </mc:AlternateContent>
  <bookViews>
    <workbookView xWindow="0" yWindow="0" windowWidth="19490" windowHeight="8930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C6" i="5" l="1"/>
  <c r="D6" i="5"/>
  <c r="I26" i="5"/>
  <c r="I24" i="5"/>
  <c r="I21" i="5"/>
  <c r="I22" i="5"/>
  <c r="I17" i="5" l="1"/>
  <c r="C5" i="5"/>
  <c r="I18" i="5"/>
  <c r="I19" i="5" l="1"/>
  <c r="D5" i="5" s="1"/>
  <c r="I13" i="5"/>
  <c r="D8" i="5" l="1"/>
  <c r="I14" i="5"/>
  <c r="I12" i="5"/>
  <c r="I15" i="5" s="1"/>
  <c r="D4" i="5" s="1"/>
  <c r="C7" i="5"/>
  <c r="C4" i="5"/>
  <c r="D7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<sst xmlns="http://schemas.openxmlformats.org/spreadsheetml/2006/main" count="52" uniqueCount="49">
  <si>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</si>
  <si>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</si>
  <si>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</si>
  <si>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</si>
  <si>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</si>
  <si>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</si>
  <si>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报价明细表 Quotation Breakdown</t>
  </si>
  <si>
    <t xml:space="preserve">Item  </t>
  </si>
  <si>
    <t>Unit</t>
  </si>
  <si>
    <t>Set</t>
  </si>
  <si>
    <t>Qty</t>
  </si>
  <si>
    <t>Unit Price</t>
  </si>
  <si>
    <t>Total(RMB)</t>
  </si>
  <si>
    <t>Total：</t>
  </si>
  <si>
    <t>税 Tax</t>
  </si>
  <si>
    <t>Total Amount</t>
  </si>
  <si>
    <t>1-1</t>
    <phoneticPr fontId="22" type="noConversion"/>
  </si>
  <si>
    <t>版权图</t>
    <phoneticPr fontId="22" type="noConversion"/>
  </si>
  <si>
    <t>张</t>
    <phoneticPr fontId="22" type="noConversion"/>
  </si>
  <si>
    <t>KV设计</t>
    <phoneticPr fontId="22" type="noConversion"/>
  </si>
  <si>
    <t>工时</t>
    <phoneticPr fontId="22" type="noConversion"/>
  </si>
  <si>
    <r>
      <t>K</t>
    </r>
    <r>
      <rPr>
        <sz val="12"/>
        <rFont val="微软雅黑"/>
        <family val="2"/>
        <charset val="134"/>
      </rPr>
      <t>V</t>
    </r>
    <r>
      <rPr>
        <sz val="12"/>
        <rFont val="微软雅黑"/>
        <family val="2"/>
        <charset val="134"/>
      </rPr>
      <t>设计</t>
    </r>
    <phoneticPr fontId="22" type="noConversion"/>
  </si>
  <si>
    <t>页</t>
    <phoneticPr fontId="22" type="noConversion"/>
  </si>
  <si>
    <r>
      <t>1</t>
    </r>
    <r>
      <rPr>
        <sz val="12"/>
        <rFont val="微软雅黑"/>
        <family val="2"/>
        <charset val="134"/>
      </rPr>
      <t>-2</t>
    </r>
    <phoneticPr fontId="22" type="noConversion"/>
  </si>
  <si>
    <r>
      <t>1-</t>
    </r>
    <r>
      <rPr>
        <sz val="12"/>
        <rFont val="微软雅黑"/>
        <family val="2"/>
        <charset val="134"/>
      </rPr>
      <t>3</t>
    </r>
    <phoneticPr fontId="22" type="noConversion"/>
  </si>
  <si>
    <t>主KV设计</t>
    <phoneticPr fontId="22" type="noConversion"/>
  </si>
  <si>
    <t>美化排版</t>
    <phoneticPr fontId="22" type="noConversion"/>
  </si>
  <si>
    <t>在KV上延展设计，内容整理，美化排版</t>
    <phoneticPr fontId="22" type="noConversion"/>
  </si>
  <si>
    <t>Descripation</t>
    <phoneticPr fontId="22" type="noConversion"/>
  </si>
  <si>
    <t>线下印刷物料2100套</t>
    <phoneticPr fontId="22" type="noConversion"/>
  </si>
  <si>
    <t>2</t>
    <phoneticPr fontId="22" type="noConversion"/>
  </si>
  <si>
    <t>物料制作</t>
    <phoneticPr fontId="22" type="noConversion"/>
  </si>
  <si>
    <t>2-1</t>
    <phoneticPr fontId="22" type="noConversion"/>
  </si>
  <si>
    <t>2-1</t>
    <phoneticPr fontId="22" type="noConversion"/>
  </si>
  <si>
    <t>运费</t>
    <phoneticPr fontId="22" type="noConversion"/>
  </si>
  <si>
    <t>正反面为一套，共2100套，500ML计量。</t>
    <phoneticPr fontId="22" type="noConversion"/>
  </si>
  <si>
    <t>套</t>
    <phoneticPr fontId="22" type="noConversion"/>
  </si>
  <si>
    <t>一次性寄出，收货地成都。</t>
    <phoneticPr fontId="22" type="noConversion"/>
  </si>
  <si>
    <t>次</t>
    <phoneticPr fontId="22" type="noConversion"/>
  </si>
  <si>
    <t>3</t>
    <phoneticPr fontId="22" type="noConversion"/>
  </si>
  <si>
    <t>2</t>
    <phoneticPr fontId="22" type="noConversion"/>
  </si>
  <si>
    <t>一张版权图</t>
    <phoneticPr fontId="22" type="noConversion"/>
  </si>
  <si>
    <r>
      <t>3</t>
    </r>
    <r>
      <rPr>
        <sz val="12"/>
        <rFont val="微软雅黑"/>
        <family val="2"/>
        <charset val="134"/>
      </rPr>
      <t>-1</t>
    </r>
    <phoneticPr fontId="22" type="noConversion"/>
  </si>
  <si>
    <t>瓶身平面图设计</t>
    <phoneticPr fontId="22" type="noConversion"/>
  </si>
  <si>
    <t>3</t>
    <phoneticPr fontId="22" type="noConversion"/>
  </si>
  <si>
    <t>4</t>
    <phoneticPr fontId="22" type="noConversion"/>
  </si>
  <si>
    <t>瓶身草图设计费</t>
    <phoneticPr fontId="19" type="noConversion"/>
  </si>
  <si>
    <t>草图设计费2款</t>
    <phoneticPr fontId="19" type="noConversion"/>
  </si>
  <si>
    <t>工时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</si>
</sst>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9">
    <font>
      <sz val="12"/>
      <name val="宋体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17"/>
      <name val="ＭＳ Ｐゴシック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indexed="9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3" fillId="0" borderId="0">
      <alignment vertical="top"/>
    </xf>
    <xf numFmtId="176" fontId="2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13" fillId="0" borderId="0">
      <alignment vertical="top"/>
    </xf>
    <xf numFmtId="0" fontId="16" fillId="0" borderId="0"/>
    <xf numFmtId="0" fontId="17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3" fillId="0" borderId="0"/>
    <xf numFmtId="0" fontId="13" fillId="0" borderId="0">
      <alignment vertical="top"/>
    </xf>
    <xf numFmtId="0" fontId="18" fillId="10" borderId="0" applyNumberFormat="0" applyBorder="0" applyAlignment="0" applyProtection="0">
      <alignment vertical="center"/>
    </xf>
    <xf numFmtId="0" fontId="13" fillId="0" borderId="0">
      <alignment vertical="top"/>
    </xf>
    <xf numFmtId="0" fontId="10" fillId="0" borderId="0">
      <alignment vertical="center"/>
    </xf>
    <xf numFmtId="0" fontId="13" fillId="0" borderId="0">
      <alignment vertical="top"/>
    </xf>
    <xf numFmtId="0" fontId="13" fillId="0" borderId="0"/>
    <xf numFmtId="0" fontId="11" fillId="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0" borderId="0">
      <alignment vertical="top"/>
    </xf>
  </cellStyleXfs>
  <cellXfs count="6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176" fontId="5" fillId="0" borderId="2" xfId="2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6" borderId="2" xfId="2" applyNumberFormat="1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left"/>
    </xf>
    <xf numFmtId="0" fontId="1" fillId="0" borderId="0" xfId="0" applyFont="1" applyBorder="1" applyAlignment="1"/>
    <xf numFmtId="177" fontId="3" fillId="4" borderId="2" xfId="0" applyNumberFormat="1" applyFont="1" applyFill="1" applyBorder="1" applyAlignment="1">
      <alignment vertical="center" wrapText="1"/>
    </xf>
    <xf numFmtId="178" fontId="5" fillId="5" borderId="2" xfId="0" applyNumberFormat="1" applyFont="1" applyFill="1" applyBorder="1" applyAlignment="1"/>
    <xf numFmtId="179" fontId="1" fillId="0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/>
    <xf numFmtId="180" fontId="9" fillId="0" borderId="5" xfId="0" applyNumberFormat="1" applyFont="1" applyFill="1" applyBorder="1" applyAlignment="1"/>
    <xf numFmtId="0" fontId="23" fillId="5" borderId="2" xfId="0" applyFont="1" applyFill="1" applyBorder="1" applyAlignment="1">
      <alignment horizontal="left"/>
    </xf>
    <xf numFmtId="0" fontId="24" fillId="0" borderId="4" xfId="0" applyFont="1" applyFill="1" applyBorder="1" applyAlignment="1">
      <alignment vertical="center" wrapText="1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vertical="center"/>
    </xf>
    <xf numFmtId="49" fontId="24" fillId="0" borderId="4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wrapText="1"/>
    </xf>
    <xf numFmtId="0" fontId="25" fillId="0" borderId="0" xfId="0" applyFont="1" applyAlignment="1">
      <alignment horizontal="right" wrapText="1"/>
    </xf>
    <xf numFmtId="0" fontId="26" fillId="2" borderId="0" xfId="0" applyFont="1" applyFill="1" applyAlignment="1">
      <alignment horizontal="right" wrapText="1"/>
    </xf>
    <xf numFmtId="0" fontId="28" fillId="4" borderId="2" xfId="0" applyFont="1" applyFill="1" applyBorder="1" applyAlignment="1">
      <alignment vertical="center" wrapText="1"/>
    </xf>
    <xf numFmtId="49" fontId="23" fillId="5" borderId="2" xfId="0" applyNumberFormat="1" applyFont="1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7" fillId="7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</cellXfs>
  <cellStyles count="22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6"/>
  <sheetViews>
    <sheetView showGridLines="0" tabSelected="1" topLeftCell="A2" zoomScale="70" zoomScaleNormal="70" workbookViewId="0">
      <selection activeCell="I4" sqref="I4"/>
    </sheetView>
  </sheetViews>
  <sheetFormatPr defaultColWidth="9" defaultRowHeight="16.5"/>
  <cols>
    <col min="1" max="1" width="9" style="1"/>
    <col min="2" max="2" width="8.5" style="2" customWidth="1"/>
    <col min="3" max="3" width="28.5" style="1" customWidth="1"/>
    <col min="4" max="4" width="45.6640625" style="3" customWidth="1"/>
    <col min="5" max="5" width="13.08203125" style="1" customWidth="1"/>
    <col min="6" max="8" width="8.4140625" style="4" customWidth="1"/>
    <col min="9" max="9" width="17.6640625" style="5" customWidth="1"/>
    <col min="10" max="16384" width="9" style="1"/>
  </cols>
  <sheetData>
    <row r="1" spans="2:9" ht="34" customHeight="1">
      <c r="B1" s="55"/>
      <c r="C1" s="55"/>
      <c r="D1" s="55"/>
      <c r="E1" s="6"/>
      <c r="F1" s="6"/>
      <c r="H1" s="1"/>
    </row>
    <row r="2" spans="2:9" ht="32" customHeight="1">
      <c r="B2" s="7"/>
      <c r="C2" s="50" t="s">
        <v>0</v>
      </c>
      <c r="D2" s="51" t="s">
        <v>1</v>
      </c>
      <c r="H2" s="1"/>
    </row>
    <row r="3" spans="2:9">
      <c r="B3" s="8" t="s">
        <v>2</v>
      </c>
      <c r="C3" s="9" t="s">
        <v>3</v>
      </c>
      <c r="D3" s="10" t="s">
        <v>4</v>
      </c>
      <c r="E3" s="11"/>
      <c r="F3" s="12"/>
      <c r="G3" s="13"/>
      <c r="H3" s="1"/>
    </row>
    <row r="4" spans="2:9">
      <c r="B4" s="14">
        <v>1</v>
      </c>
      <c r="C4" s="15" t="str">
        <f>C11</f>
        <v>KV设计</v>
      </c>
      <c r="D4" s="16">
        <f>I15</f>
        <v>7300</v>
      </c>
      <c r="E4" s="17"/>
      <c r="H4" s="1"/>
    </row>
    <row r="5" spans="2:9">
      <c r="B5" s="54" t="s">
        <v>40</v>
      </c>
      <c r="C5" s="15" t="str">
        <f>C16</f>
        <v>物料制作</v>
      </c>
      <c r="D5" s="16">
        <f>I19</f>
        <v>5860</v>
      </c>
      <c r="E5" s="17"/>
      <c r="H5" s="1"/>
    </row>
    <row r="6" spans="2:9">
      <c r="B6" s="14" t="s">
        <v>44</v>
      </c>
      <c r="C6" s="15" t="str">
        <f>C20</f>
        <v>瓶身平面图设计</v>
      </c>
      <c r="D6" s="16">
        <f>I22</f>
        <v>6400</v>
      </c>
      <c r="E6" s="17"/>
      <c r="H6" s="1"/>
    </row>
    <row r="7" spans="2:9">
      <c r="B7" s="14" t="s">
        <v>45</v>
      </c>
      <c r="C7" s="15" t="str">
        <f>C23</f>
        <v>税 Tax</v>
      </c>
      <c r="D7" s="16">
        <f>I24</f>
        <v>1173.5999999999999</v>
      </c>
      <c r="E7" s="11"/>
      <c r="F7" s="12"/>
      <c r="G7" s="12"/>
      <c r="H7" s="1"/>
    </row>
    <row r="8" spans="2:9">
      <c r="B8" s="18"/>
      <c r="C8" s="19" t="s">
        <v>5</v>
      </c>
      <c r="D8" s="20">
        <f>I26</f>
        <v>20733.599999999999</v>
      </c>
      <c r="E8" s="11"/>
      <c r="F8" s="12"/>
      <c r="G8" s="12"/>
      <c r="H8" s="1"/>
    </row>
    <row r="9" spans="2:9" ht="32.4" customHeight="1">
      <c r="B9" s="21"/>
      <c r="C9" s="49" t="s">
        <v>6</v>
      </c>
      <c r="D9" s="22"/>
      <c r="E9" s="11"/>
      <c r="F9" s="12"/>
      <c r="G9" s="12"/>
      <c r="H9" s="1"/>
      <c r="I9" s="38"/>
    </row>
    <row r="10" spans="2:9" ht="33">
      <c r="B10" s="23" t="s">
        <v>7</v>
      </c>
      <c r="C10" s="52" t="s">
        <v>28</v>
      </c>
      <c r="D10" s="24"/>
      <c r="E10" s="25" t="s">
        <v>8</v>
      </c>
      <c r="F10" s="25" t="s">
        <v>9</v>
      </c>
      <c r="G10" s="26" t="s">
        <v>10</v>
      </c>
      <c r="H10" s="26" t="s">
        <v>11</v>
      </c>
      <c r="I10" s="39" t="s">
        <v>12</v>
      </c>
    </row>
    <row r="11" spans="2:9">
      <c r="B11" s="27">
        <v>1</v>
      </c>
      <c r="C11" s="44" t="s">
        <v>19</v>
      </c>
      <c r="D11" s="28"/>
      <c r="E11" s="28"/>
      <c r="F11" s="29"/>
      <c r="G11" s="30"/>
      <c r="H11" s="30"/>
      <c r="I11" s="40"/>
    </row>
    <row r="12" spans="2:9">
      <c r="B12" s="31" t="s">
        <v>16</v>
      </c>
      <c r="C12" s="47" t="s">
        <v>21</v>
      </c>
      <c r="D12" s="45" t="s">
        <v>25</v>
      </c>
      <c r="E12" s="46" t="s">
        <v>20</v>
      </c>
      <c r="F12" s="34">
        <v>1</v>
      </c>
      <c r="G12" s="35">
        <v>4</v>
      </c>
      <c r="H12" s="34">
        <v>800</v>
      </c>
      <c r="I12" s="41">
        <f t="shared" ref="I12:I14" si="0">H12*F12*G12</f>
        <v>3200</v>
      </c>
    </row>
    <row r="13" spans="2:9">
      <c r="B13" s="48" t="s">
        <v>23</v>
      </c>
      <c r="C13" s="47" t="s">
        <v>26</v>
      </c>
      <c r="D13" s="47" t="s">
        <v>27</v>
      </c>
      <c r="E13" s="46" t="s">
        <v>22</v>
      </c>
      <c r="F13" s="34">
        <v>2</v>
      </c>
      <c r="G13" s="35">
        <v>1</v>
      </c>
      <c r="H13" s="34">
        <v>800</v>
      </c>
      <c r="I13" s="41">
        <f>F13*G13*H13</f>
        <v>1600</v>
      </c>
    </row>
    <row r="14" spans="2:9">
      <c r="B14" s="48" t="s">
        <v>24</v>
      </c>
      <c r="C14" s="32" t="s">
        <v>17</v>
      </c>
      <c r="D14" s="59" t="s">
        <v>41</v>
      </c>
      <c r="E14" s="33" t="s">
        <v>18</v>
      </c>
      <c r="F14" s="34">
        <v>1</v>
      </c>
      <c r="G14" s="35">
        <v>1</v>
      </c>
      <c r="H14" s="34">
        <v>2500</v>
      </c>
      <c r="I14" s="41">
        <f t="shared" si="0"/>
        <v>2500</v>
      </c>
    </row>
    <row r="15" spans="2:9">
      <c r="B15" s="56" t="s">
        <v>13</v>
      </c>
      <c r="C15" s="56"/>
      <c r="D15" s="56"/>
      <c r="E15" s="56"/>
      <c r="F15" s="56"/>
      <c r="G15" s="56"/>
      <c r="H15" s="56"/>
      <c r="I15" s="42">
        <f>SUM(I12:I14)</f>
        <v>7300</v>
      </c>
    </row>
    <row r="16" spans="2:9">
      <c r="B16" s="53" t="s">
        <v>30</v>
      </c>
      <c r="C16" s="44" t="s">
        <v>31</v>
      </c>
      <c r="D16" s="28"/>
      <c r="E16" s="28"/>
      <c r="F16" s="29"/>
      <c r="G16" s="30"/>
      <c r="H16" s="30"/>
      <c r="I16" s="40"/>
    </row>
    <row r="17" spans="2:9">
      <c r="B17" s="48" t="s">
        <v>32</v>
      </c>
      <c r="C17" s="32" t="s">
        <v>29</v>
      </c>
      <c r="D17" s="47" t="s">
        <v>35</v>
      </c>
      <c r="E17" s="46" t="s">
        <v>36</v>
      </c>
      <c r="F17" s="34">
        <v>1</v>
      </c>
      <c r="G17" s="35">
        <v>2100</v>
      </c>
      <c r="H17" s="34">
        <v>2.6</v>
      </c>
      <c r="I17" s="41">
        <f>H17*G17*F17</f>
        <v>5460</v>
      </c>
    </row>
    <row r="18" spans="2:9">
      <c r="B18" s="48" t="s">
        <v>33</v>
      </c>
      <c r="C18" s="47" t="s">
        <v>34</v>
      </c>
      <c r="D18" s="47" t="s">
        <v>37</v>
      </c>
      <c r="E18" s="46" t="s">
        <v>38</v>
      </c>
      <c r="F18" s="34">
        <v>1</v>
      </c>
      <c r="G18" s="35">
        <v>1</v>
      </c>
      <c r="H18" s="34">
        <v>400</v>
      </c>
      <c r="I18" s="41">
        <f>H18*G18*F18</f>
        <v>400</v>
      </c>
    </row>
    <row r="19" spans="2:9">
      <c r="B19" s="56" t="s">
        <v>13</v>
      </c>
      <c r="C19" s="56"/>
      <c r="D19" s="56"/>
      <c r="E19" s="56"/>
      <c r="F19" s="56"/>
      <c r="G19" s="56"/>
      <c r="H19" s="56"/>
      <c r="I19" s="42">
        <f>SUM(I17:I18)</f>
        <v>5860</v>
      </c>
    </row>
    <row r="20" spans="2:9">
      <c r="B20" s="27" t="s">
        <v>39</v>
      </c>
      <c r="C20" s="28" t="s">
        <v>43</v>
      </c>
      <c r="D20" s="28"/>
      <c r="E20" s="28"/>
      <c r="F20" s="29"/>
      <c r="G20" s="30"/>
      <c r="H20" s="30"/>
      <c r="I20" s="40"/>
    </row>
    <row r="21" spans="2:9">
      <c r="B21" s="31" t="s">
        <v>42</v>
      </c>
      <c r="C21" s="59" t="s">
        <v>46</v>
      </c>
      <c r="D21" s="59" t="s">
        <v>47</v>
      </c>
      <c r="E21" s="33" t="s">
        <v>48</v>
      </c>
      <c r="F21" s="34">
        <v>4</v>
      </c>
      <c r="G21" s="35">
        <v>2</v>
      </c>
      <c r="H21" s="34">
        <v>800</v>
      </c>
      <c r="I21" s="41">
        <f>H21*G21*F21</f>
        <v>6400</v>
      </c>
    </row>
    <row r="22" spans="2:9">
      <c r="B22" s="56" t="s">
        <v>13</v>
      </c>
      <c r="C22" s="56"/>
      <c r="D22" s="56"/>
      <c r="E22" s="56"/>
      <c r="F22" s="56"/>
      <c r="G22" s="56"/>
      <c r="H22" s="56"/>
      <c r="I22" s="42">
        <f>SUM(I21:I21)</f>
        <v>6400</v>
      </c>
    </row>
    <row r="23" spans="2:9">
      <c r="B23" s="36">
        <v>4</v>
      </c>
      <c r="C23" s="28" t="s">
        <v>14</v>
      </c>
      <c r="D23" s="37">
        <v>0.06</v>
      </c>
      <c r="E23" s="28"/>
      <c r="F23" s="29"/>
      <c r="G23" s="30"/>
      <c r="H23" s="30"/>
      <c r="I23" s="40"/>
    </row>
    <row r="24" spans="2:9">
      <c r="B24" s="56" t="s">
        <v>13</v>
      </c>
      <c r="C24" s="56"/>
      <c r="D24" s="56"/>
      <c r="E24" s="56"/>
      <c r="F24" s="56"/>
      <c r="G24" s="56"/>
      <c r="H24" s="56"/>
      <c r="I24" s="42">
        <f>(I22+I19+I15)*0.06</f>
        <v>1173.5999999999999</v>
      </c>
    </row>
    <row r="25" spans="2:9">
      <c r="B25" s="57"/>
      <c r="C25" s="57"/>
      <c r="D25" s="57"/>
      <c r="E25" s="57"/>
      <c r="F25" s="57"/>
      <c r="G25" s="57"/>
      <c r="H25" s="57"/>
      <c r="I25" s="57"/>
    </row>
    <row r="26" spans="2:9">
      <c r="B26" s="58" t="s">
        <v>15</v>
      </c>
      <c r="C26" s="58"/>
      <c r="D26" s="58"/>
      <c r="E26" s="58"/>
      <c r="F26" s="58"/>
      <c r="G26" s="58"/>
      <c r="H26" s="58"/>
      <c r="I26" s="43">
        <f>I24+I22+I19+I15</f>
        <v>20733.599999999999</v>
      </c>
    </row>
  </sheetData>
  <mergeCells count="7">
    <mergeCell ref="B1:D1"/>
    <mergeCell ref="B19:H19"/>
    <mergeCell ref="B24:H24"/>
    <mergeCell ref="B25:I25"/>
    <mergeCell ref="B26:H26"/>
    <mergeCell ref="B15:H15"/>
    <mergeCell ref="B22:H22"/>
  </mergeCells>
  <phoneticPr fontId="2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dcterms:created xsi:type="dcterms:W3CDTF">2014-02-12T08:04:00Z</dcterms:created>
  <dcterms:modified xsi:type="dcterms:W3CDTF">2021-11-02T03:01:06Z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DC55A361215F4FBC8A8D45437E617CAF</vt:lpwstr>
  </property>
  <property fmtid="{D5CDD505-2E9C-101B-9397-08002B2CF9AE}" pid="10" name="KSOProductBuildVer">
    <vt:lpwstr>2052-11.1.0.10578</vt:lpwstr>
  </property>
</Properties>
</file>