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<sst xmlns="http://schemas.openxmlformats.org/spreadsheetml/2006/main" count="35" uniqueCount="29">
  <si>
    <t>类别</t>
  </si>
  <si>
    <t>内容</t>
  </si>
  <si>
    <t>单价</t>
  </si>
  <si>
    <t>单位</t>
  </si>
  <si>
    <t>份数</t>
  </si>
  <si>
    <t>数量</t>
  </si>
  <si>
    <t>小计</t>
  </si>
  <si>
    <t>备注</t>
  </si>
  <si>
    <t>Total：</t>
    <phoneticPr fontId="2" type="noConversion"/>
  </si>
  <si>
    <t>脚本撰写（包含医学支持）</t>
  </si>
  <si>
    <t>小时</t>
  </si>
  <si>
    <t>三维动画（预估1分钟，按实际结算）</t>
  </si>
  <si>
    <t>秒</t>
  </si>
  <si>
    <t>修图（3D建模；对整片进行修补，预估120张）</t>
  </si>
  <si>
    <t>元/张</t>
  </si>
  <si>
    <t>二维动画（预估2分钟，按实际结算）</t>
  </si>
  <si>
    <t>视频剪辑（包含素材收集，整理。根据创意脚本，对已经存在的素材进行剪辑、处理、拼接，预估1.5分钟内；按实际结算）</t>
  </si>
  <si>
    <t>元/分钟</t>
  </si>
  <si>
    <t>配音（专业中文配音）</t>
  </si>
  <si>
    <t>视频包装</t>
  </si>
  <si>
    <t>视频文件编辑/视频校色（调节视频亮度 ,对比度 ,饱和度等 饱和度等）</t>
  </si>
  <si>
    <t>元/秒</t>
  </si>
  <si>
    <t>音乐/音效（背景音乐编辑(不含版税)</t>
  </si>
  <si>
    <t>字幕（为视频添加对应的字幕）</t>
  </si>
  <si>
    <t>后期合成（渲染导出；整合视频文件, 输出对应格式文件）</t>
  </si>
  <si>
    <t>税费</t>
  </si>
  <si>
    <t>总计 Total</t>
  </si>
  <si>
    <t>1.威利坦作用机制视频三维动画（3mins）</t>
    <phoneticPr fontId="2" type="noConversion"/>
  </si>
  <si>
    <t>2021公信贸易威利坦三维动画视频 报价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</si>
</sst>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#,##0.00_ "/>
    <numFmt numFmtId="178" formatCode="[$¥-804]#,##0.00"/>
    <numFmt numFmtId="179" formatCode="\¥#,##0.00_);[Red]\(\¥#,##0.00\)"/>
    <numFmt numFmtId="180" formatCode="#,##0.0_ "/>
    <numFmt numFmtId="181" formatCode="#,##0.00_ ;[Red]\-#,##0.00\ "/>
  </numFmts>
  <fonts count="10" x14ac:knownFonts="1">
    <font>
      <sz val="11"/>
      <color theme="1"/>
      <name val="宋体"/>
      <family val="2"/>
      <scheme val="minor"/>
    </font>
    <font>
      <b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78" fontId="4" fillId="0" borderId="0">
      <alignment vertical="center"/>
    </xf>
    <xf numFmtId="178" fontId="6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0" fontId="3" fillId="2" borderId="1" xfId="0" applyNumberFormat="1" applyFont="1" applyFill="1" applyBorder="1" applyAlignment="1">
      <alignment horizontal="right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178" fontId="5" fillId="0" borderId="1" xfId="2" applyFont="1" applyFill="1" applyBorder="1" applyAlignment="1" applyProtection="1">
      <alignment horizontal="left" vertical="center" wrapText="1"/>
      <protection locked="0"/>
    </xf>
    <xf numFmtId="179" fontId="7" fillId="0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0" fontId="5" fillId="0" borderId="1" xfId="0" applyNumberFormat="1" applyFont="1" applyBorder="1" applyAlignment="1">
      <alignment horizontal="right" vertical="center" wrapText="1"/>
    </xf>
    <xf numFmtId="40" fontId="9" fillId="4" borderId="1" xfId="0" applyNumberFormat="1" applyFont="1" applyFill="1" applyBorder="1" applyAlignment="1">
      <alignment horizontal="right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78" fontId="8" fillId="4" borderId="1" xfId="2" applyFont="1" applyFill="1" applyBorder="1" applyAlignment="1" applyProtection="1">
      <alignment vertical="center" wrapText="1"/>
      <protection locked="0"/>
    </xf>
    <xf numFmtId="0" fontId="3" fillId="5" borderId="1" xfId="0" applyFont="1" applyFill="1" applyBorder="1" applyAlignment="1">
      <alignment vertical="center" wrapText="1"/>
    </xf>
    <xf numFmtId="181" fontId="3" fillId="5" borderId="1" xfId="0" applyNumberFormat="1" applyFont="1" applyFill="1" applyBorder="1" applyAlignment="1">
      <alignment vertical="center" wrapText="1"/>
    </xf>
    <xf numFmtId="9" fontId="3" fillId="5" borderId="3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78" fontId="5" fillId="0" borderId="6" xfId="1" applyFont="1" applyBorder="1" applyAlignment="1">
      <alignment horizontal="left" vertical="center" wrapText="1"/>
    </xf>
    <xf numFmtId="178" fontId="5" fillId="0" borderId="7" xfId="1" applyFont="1" applyBorder="1" applyAlignment="1">
      <alignment horizontal="left" vertical="center" wrapText="1"/>
    </xf>
    <xf numFmtId="178" fontId="5" fillId="0" borderId="8" xfId="1" applyFont="1" applyBorder="1" applyAlignment="1">
      <alignment horizontal="left" vertical="center" wrapText="1"/>
    </xf>
    <xf numFmtId="178" fontId="8" fillId="0" borderId="6" xfId="2" applyFont="1" applyFill="1" applyBorder="1" applyAlignment="1" applyProtection="1">
      <alignment horizontal="center" vertical="center" wrapText="1"/>
      <protection locked="0"/>
    </xf>
    <xf numFmtId="178" fontId="8" fillId="0" borderId="7" xfId="2" applyFont="1" applyFill="1" applyBorder="1" applyAlignment="1" applyProtection="1">
      <alignment horizontal="center" vertical="center" wrapText="1"/>
      <protection locked="0"/>
    </xf>
    <xf numFmtId="178" fontId="9" fillId="4" borderId="3" xfId="1" applyFont="1" applyFill="1" applyBorder="1" applyAlignment="1">
      <alignment horizontal="right" vertical="center" wrapText="1"/>
    </xf>
    <xf numFmtId="178" fontId="9" fillId="4" borderId="4" xfId="1" applyFont="1" applyFill="1" applyBorder="1" applyAlignment="1">
      <alignment horizontal="right" vertical="center" wrapText="1"/>
    </xf>
    <xf numFmtId="178" fontId="9" fillId="4" borderId="5" xfId="1" applyFont="1" applyFill="1" applyBorder="1" applyAlignment="1">
      <alignment horizontal="right" vertical="center" wrapText="1"/>
    </xf>
  </cellXfs>
  <cellStyles count="3">
    <cellStyle name="Normal_Sheet1" xfId="2"/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Normal="100" workbookViewId="0">
      <selection activeCell="K6" sqref="K6"/>
    </sheetView>
  </sheetViews>
  <sheetFormatPr defaultRowHeight="14.4" x14ac:dyDescent="0.25"/>
  <cols>
    <col min="1" max="1" width="21" customWidth="1"/>
    <col min="2" max="2" width="51.77734375" customWidth="1"/>
    <col min="3" max="3" width="16.88671875" customWidth="1"/>
    <col min="4" max="6" width="9.88671875" customWidth="1"/>
    <col min="7" max="7" width="14.109375" customWidth="1"/>
    <col min="8" max="8" width="8.88671875" customWidth="1"/>
  </cols>
  <sheetData>
    <row r="1" spans="1:8" ht="23.4" x14ac:dyDescent="0.25">
      <c r="A1" s="20" t="s">
        <v>28</v>
      </c>
      <c r="B1" s="21"/>
      <c r="C1" s="21"/>
      <c r="D1" s="21"/>
      <c r="E1" s="21"/>
      <c r="F1" s="21"/>
      <c r="G1" s="21"/>
      <c r="H1" s="21"/>
    </row>
    <row r="2" spans="1:8" ht="16.2" x14ac:dyDescent="0.25">
      <c r="A2" s="1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4" t="s">
        <v>5</v>
      </c>
      <c r="G2" s="5" t="s">
        <v>6</v>
      </c>
      <c r="H2" s="6" t="s">
        <v>7</v>
      </c>
    </row>
    <row r="3" spans="1:8" ht="18.600000000000001" customHeight="1" x14ac:dyDescent="0.25">
      <c r="A3" s="22" t="s">
        <v>27</v>
      </c>
      <c r="B3" s="7" t="s">
        <v>9</v>
      </c>
      <c r="C3" s="8">
        <v>616</v>
      </c>
      <c r="D3" s="9" t="s">
        <v>10</v>
      </c>
      <c r="E3" s="10">
        <v>18</v>
      </c>
      <c r="F3" s="10">
        <v>1</v>
      </c>
      <c r="G3" s="11">
        <f t="shared" ref="G3:G13" si="0">C3*E3*F3</f>
        <v>11088</v>
      </c>
      <c r="H3" s="25"/>
    </row>
    <row r="4" spans="1:8" ht="18.600000000000001" customHeight="1" x14ac:dyDescent="0.25">
      <c r="A4" s="23"/>
      <c r="B4" s="7" t="s">
        <v>11</v>
      </c>
      <c r="C4" s="8">
        <v>800</v>
      </c>
      <c r="D4" s="9" t="s">
        <v>12</v>
      </c>
      <c r="E4" s="10">
        <v>1</v>
      </c>
      <c r="F4" s="10">
        <v>60</v>
      </c>
      <c r="G4" s="11">
        <f t="shared" si="0"/>
        <v>48000</v>
      </c>
      <c r="H4" s="26"/>
    </row>
    <row r="5" spans="1:8" ht="18.600000000000001" customHeight="1" x14ac:dyDescent="0.25">
      <c r="A5" s="23"/>
      <c r="B5" s="7" t="s">
        <v>13</v>
      </c>
      <c r="C5" s="8">
        <v>300</v>
      </c>
      <c r="D5" s="9" t="s">
        <v>14</v>
      </c>
      <c r="E5" s="10">
        <v>3</v>
      </c>
      <c r="F5" s="10">
        <v>40</v>
      </c>
      <c r="G5" s="11">
        <f t="shared" si="0"/>
        <v>36000</v>
      </c>
      <c r="H5" s="26"/>
    </row>
    <row r="6" spans="1:8" ht="18.600000000000001" customHeight="1" x14ac:dyDescent="0.25">
      <c r="A6" s="23"/>
      <c r="B6" s="7" t="s">
        <v>15</v>
      </c>
      <c r="C6" s="8">
        <v>400</v>
      </c>
      <c r="D6" s="9" t="s">
        <v>12</v>
      </c>
      <c r="E6" s="10">
        <v>2</v>
      </c>
      <c r="F6" s="10">
        <v>60</v>
      </c>
      <c r="G6" s="11">
        <f t="shared" si="0"/>
        <v>48000</v>
      </c>
      <c r="H6" s="26"/>
    </row>
    <row r="7" spans="1:8" ht="50.4" customHeight="1" x14ac:dyDescent="0.25">
      <c r="A7" s="23"/>
      <c r="B7" s="7" t="s">
        <v>16</v>
      </c>
      <c r="C7" s="8">
        <v>4700</v>
      </c>
      <c r="D7" s="9" t="s">
        <v>17</v>
      </c>
      <c r="E7" s="13">
        <v>1.5</v>
      </c>
      <c r="F7" s="10">
        <v>1</v>
      </c>
      <c r="G7" s="11">
        <f t="shared" si="0"/>
        <v>7050</v>
      </c>
      <c r="H7" s="26"/>
    </row>
    <row r="8" spans="1:8" ht="18.600000000000001" customHeight="1" x14ac:dyDescent="0.25">
      <c r="A8" s="23"/>
      <c r="B8" s="7" t="s">
        <v>18</v>
      </c>
      <c r="C8" s="8">
        <v>1000</v>
      </c>
      <c r="D8" s="9" t="s">
        <v>17</v>
      </c>
      <c r="E8" s="10">
        <v>3</v>
      </c>
      <c r="F8" s="10">
        <v>1</v>
      </c>
      <c r="G8" s="11">
        <f t="shared" si="0"/>
        <v>3000</v>
      </c>
      <c r="H8" s="26"/>
    </row>
    <row r="9" spans="1:8" ht="18.600000000000001" customHeight="1" x14ac:dyDescent="0.25">
      <c r="A9" s="23"/>
      <c r="B9" s="7" t="s">
        <v>19</v>
      </c>
      <c r="C9" s="8">
        <v>2500</v>
      </c>
      <c r="D9" s="9" t="s">
        <v>17</v>
      </c>
      <c r="E9" s="10">
        <v>3</v>
      </c>
      <c r="F9" s="10">
        <v>1</v>
      </c>
      <c r="G9" s="11">
        <f t="shared" si="0"/>
        <v>7500</v>
      </c>
      <c r="H9" s="26"/>
    </row>
    <row r="10" spans="1:8" ht="27.6" customHeight="1" x14ac:dyDescent="0.25">
      <c r="A10" s="23"/>
      <c r="B10" s="7" t="s">
        <v>20</v>
      </c>
      <c r="C10" s="8">
        <v>300</v>
      </c>
      <c r="D10" s="9" t="s">
        <v>21</v>
      </c>
      <c r="E10" s="10">
        <v>3</v>
      </c>
      <c r="F10" s="10">
        <v>60</v>
      </c>
      <c r="G10" s="11">
        <f t="shared" si="0"/>
        <v>54000</v>
      </c>
      <c r="H10" s="26"/>
    </row>
    <row r="11" spans="1:8" ht="18.600000000000001" customHeight="1" x14ac:dyDescent="0.25">
      <c r="A11" s="23"/>
      <c r="B11" s="7" t="s">
        <v>22</v>
      </c>
      <c r="C11" s="8">
        <v>1050</v>
      </c>
      <c r="D11" s="9" t="s">
        <v>17</v>
      </c>
      <c r="E11" s="10">
        <v>3</v>
      </c>
      <c r="F11" s="10">
        <v>1</v>
      </c>
      <c r="G11" s="11">
        <f t="shared" si="0"/>
        <v>3150</v>
      </c>
      <c r="H11" s="26"/>
    </row>
    <row r="12" spans="1:8" ht="18.600000000000001" customHeight="1" x14ac:dyDescent="0.25">
      <c r="A12" s="23"/>
      <c r="B12" s="7" t="s">
        <v>23</v>
      </c>
      <c r="C12" s="8">
        <v>800</v>
      </c>
      <c r="D12" s="9" t="s">
        <v>17</v>
      </c>
      <c r="E12" s="10">
        <v>3</v>
      </c>
      <c r="F12" s="10">
        <v>1</v>
      </c>
      <c r="G12" s="11">
        <f t="shared" si="0"/>
        <v>2400</v>
      </c>
      <c r="H12" s="26"/>
    </row>
    <row r="13" spans="1:8" ht="18.600000000000001" customHeight="1" x14ac:dyDescent="0.25">
      <c r="A13" s="24"/>
      <c r="B13" s="7" t="s">
        <v>24</v>
      </c>
      <c r="C13" s="8">
        <v>1200</v>
      </c>
      <c r="D13" s="9" t="s">
        <v>17</v>
      </c>
      <c r="E13" s="10">
        <v>3</v>
      </c>
      <c r="F13" s="10">
        <v>8</v>
      </c>
      <c r="G13" s="11">
        <f t="shared" si="0"/>
        <v>28800</v>
      </c>
      <c r="H13" s="26"/>
    </row>
    <row r="14" spans="1:8" ht="15.6" x14ac:dyDescent="0.25">
      <c r="A14" s="27" t="s">
        <v>8</v>
      </c>
      <c r="B14" s="28"/>
      <c r="C14" s="28"/>
      <c r="D14" s="28"/>
      <c r="E14" s="28"/>
      <c r="F14" s="29"/>
      <c r="G14" s="12">
        <f>G13+G12+G11+G10+G9+G8+G7+G6+G5+G4+G3</f>
        <v>248988</v>
      </c>
      <c r="H14" s="14"/>
    </row>
    <row r="15" spans="1:8" ht="16.2" x14ac:dyDescent="0.25">
      <c r="A15" s="15" t="s">
        <v>25</v>
      </c>
      <c r="B15" s="17">
        <v>0.06</v>
      </c>
      <c r="C15" s="18"/>
      <c r="D15" s="18"/>
      <c r="E15" s="18"/>
      <c r="F15" s="19"/>
      <c r="G15" s="16">
        <f>G14*0.06</f>
        <v>14939.279999999999</v>
      </c>
      <c r="H15" s="15"/>
    </row>
    <row r="16" spans="1:8" ht="16.2" x14ac:dyDescent="0.25">
      <c r="A16" s="15" t="s">
        <v>26</v>
      </c>
      <c r="B16" s="17"/>
      <c r="C16" s="18"/>
      <c r="D16" s="18"/>
      <c r="E16" s="18"/>
      <c r="F16" s="19"/>
      <c r="G16" s="16">
        <f>G15+G14</f>
        <v>263927.28000000003</v>
      </c>
      <c r="H16" s="15"/>
    </row>
  </sheetData>
  <mergeCells count="6">
    <mergeCell ref="B15:F15"/>
    <mergeCell ref="B16:F16"/>
    <mergeCell ref="A1:H1"/>
    <mergeCell ref="A3:A13"/>
    <mergeCell ref="H3:H13"/>
    <mergeCell ref="A14:F1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2021-08-17T09:08:56Z</dcterms:modified>
</cp:coreProperties>
</file>