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项目管理\2020项目\AZ\器械医疗医学编辑服务\"/>
    </mc:Choice>
  </mc:AlternateContent>
  <bookViews>
    <workbookView xWindow="-108" yWindow="-108" windowWidth="23256" windowHeight="12576" tabRatio="946"/>
  </bookViews>
  <sheets>
    <sheet name="费用明细" sheetId="16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8" i="16" l="1"/>
  <c r="C7" i="16"/>
  <c r="C6" i="16"/>
  <c r="C5" i="16"/>
  <c r="G51" i="16" l="1"/>
  <c r="G50" i="16"/>
  <c r="G49" i="16"/>
  <c r="G48" i="16"/>
  <c r="G47" i="16"/>
  <c r="G46" i="16"/>
  <c r="G45" i="16"/>
  <c r="G44" i="16"/>
  <c r="G42" i="16"/>
  <c r="G41" i="16"/>
  <c r="G40" i="16"/>
  <c r="G39" i="16"/>
  <c r="G38" i="16"/>
  <c r="G37" i="16"/>
  <c r="G35" i="16"/>
  <c r="G34" i="16"/>
  <c r="G33" i="16"/>
  <c r="G32" i="16"/>
  <c r="G31" i="16"/>
  <c r="G30" i="16"/>
  <c r="G28" i="16"/>
  <c r="G27" i="16"/>
  <c r="G26" i="16"/>
  <c r="G25" i="16"/>
  <c r="G24" i="16"/>
  <c r="G23" i="16"/>
  <c r="C9" i="16" l="1"/>
  <c r="G53" i="16"/>
  <c r="C10" i="16" s="1"/>
  <c r="G21" i="16"/>
  <c r="G20" i="16"/>
  <c r="G19" i="16"/>
  <c r="G18" i="16"/>
  <c r="G17" i="16"/>
  <c r="G16" i="16"/>
  <c r="G55" i="16" l="1"/>
  <c r="C11" i="16"/>
</calcChain>
</file>

<file path=xl/sharedStrings.xml><?xml version="1.0" encoding="utf-8"?>
<sst xmlns="http://schemas.openxmlformats.org/spreadsheetml/2006/main" count="158" uniqueCount="57">
  <si>
    <t>类别</t>
    <phoneticPr fontId="1" type="noConversion"/>
  </si>
  <si>
    <t>内容</t>
    <phoneticPr fontId="1" type="noConversion"/>
  </si>
  <si>
    <t>小计</t>
    <phoneticPr fontId="1" type="noConversion"/>
  </si>
  <si>
    <t>备注</t>
    <phoneticPr fontId="1" type="noConversion"/>
  </si>
  <si>
    <t>单价</t>
    <phoneticPr fontId="1" type="noConversion"/>
  </si>
  <si>
    <t>单位</t>
    <phoneticPr fontId="1" type="noConversion"/>
  </si>
  <si>
    <t>数量</t>
    <phoneticPr fontId="1" type="noConversion"/>
  </si>
  <si>
    <t>时间</t>
    <phoneticPr fontId="1" type="noConversion"/>
  </si>
  <si>
    <t>次</t>
    <phoneticPr fontId="1" type="noConversion"/>
  </si>
  <si>
    <t>医学编辑</t>
    <phoneticPr fontId="1" type="noConversion"/>
  </si>
  <si>
    <t>主题检索</t>
    <phoneticPr fontId="1" type="noConversion"/>
  </si>
  <si>
    <t>篇</t>
    <phoneticPr fontId="1" type="noConversion"/>
  </si>
  <si>
    <t>文献阅读</t>
    <phoneticPr fontId="1" type="noConversion"/>
  </si>
  <si>
    <t>小时</t>
    <phoneticPr fontId="1" type="noConversion"/>
  </si>
  <si>
    <t>以围绕撰写一套幻灯片为例，阅读涉及的相关文献</t>
    <phoneticPr fontId="1" type="noConversion"/>
  </si>
  <si>
    <t>根据主题词对相关文献进行检索、阅读、汇总，根据每个主题要求暂定180篇</t>
    <phoneticPr fontId="1" type="noConversion"/>
  </si>
  <si>
    <t>iDA医学内容</t>
  </si>
  <si>
    <t>页</t>
    <phoneticPr fontId="1" type="noConversion"/>
  </si>
  <si>
    <t>包括简单医学编辑及适量文献检索，以PPT形式呈现，按照无重复内容的页数计算</t>
    <phoneticPr fontId="1" type="noConversion"/>
  </si>
  <si>
    <t>文献标注</t>
  </si>
  <si>
    <t>以一套25P的幻灯片为例，对涉及的文献进行标注，3个工作日</t>
    <phoneticPr fontId="1" type="noConversion"/>
  </si>
  <si>
    <t>数据对比</t>
  </si>
  <si>
    <t>项目执行</t>
    <phoneticPr fontId="1" type="noConversion"/>
  </si>
  <si>
    <t>项目沟通会议</t>
    <phoneticPr fontId="1" type="noConversion"/>
  </si>
  <si>
    <t>每篇报告的沟通会议不少于两次，必须包含开题需求会议以及初稿审阅会议。共计10次</t>
    <phoneticPr fontId="1" type="noConversion"/>
  </si>
  <si>
    <t>专业医学编辑负责，测试数据以及运营数据来源真实可靠。</t>
    <phoneticPr fontId="1" type="noConversion"/>
  </si>
  <si>
    <t>中文文章撰写</t>
    <phoneticPr fontId="1" type="noConversion"/>
  </si>
  <si>
    <t>以一篇5000字的刊登于医学论坛报的文章为例，5个工作日</t>
    <phoneticPr fontId="1" type="noConversion"/>
  </si>
  <si>
    <t>筛查数据</t>
  </si>
  <si>
    <t>筛查效能</t>
  </si>
  <si>
    <t>汇总筛查人群数据；统计患者获益、医疗系统获益</t>
    <phoneticPr fontId="1" type="noConversion"/>
  </si>
  <si>
    <t>根据成本与筛查结论，分析卫生经济效应</t>
    <phoneticPr fontId="1" type="noConversion"/>
  </si>
  <si>
    <t>1. 医用腹膜透析产品医学编辑服务</t>
    <phoneticPr fontId="1" type="noConversion"/>
  </si>
  <si>
    <t>项目执行</t>
    <phoneticPr fontId="1" type="noConversion"/>
  </si>
  <si>
    <t>项目执行</t>
    <phoneticPr fontId="1" type="noConversion"/>
  </si>
  <si>
    <t>2. 心肌标志物POCT产品医学编辑服务</t>
    <phoneticPr fontId="1" type="noConversion"/>
  </si>
  <si>
    <t>项目执行</t>
    <phoneticPr fontId="1" type="noConversion"/>
  </si>
  <si>
    <t>3. 无创血糖仪医学编辑服务</t>
    <phoneticPr fontId="1" type="noConversion"/>
  </si>
  <si>
    <t>4. 肺功能检测设备医学编辑服务</t>
    <phoneticPr fontId="1" type="noConversion"/>
  </si>
  <si>
    <t>5. 移动筛查车医学编辑服务</t>
    <phoneticPr fontId="1" type="noConversion"/>
  </si>
  <si>
    <t>上海麦田公共关系咨询有限公司</t>
    <phoneticPr fontId="1" type="noConversion"/>
  </si>
  <si>
    <t>Descripation描述</t>
  </si>
  <si>
    <t>Quotation
报价</t>
  </si>
  <si>
    <t>总计 Total</t>
  </si>
  <si>
    <t>报价明细表 Quotation Breakdown</t>
  </si>
  <si>
    <t>器械医疗医学编辑服务项目-报价总表</t>
    <phoneticPr fontId="21" type="noConversion"/>
  </si>
  <si>
    <t>Item</t>
    <phoneticPr fontId="1" type="noConversion"/>
  </si>
  <si>
    <t>6 税费</t>
    <phoneticPr fontId="1" type="noConversion"/>
  </si>
  <si>
    <t>税费</t>
    <phoneticPr fontId="1" type="noConversion"/>
  </si>
  <si>
    <t>Total Amount</t>
    <phoneticPr fontId="1" type="noConversion"/>
  </si>
  <si>
    <t xml:space="preserve"> 医用腹膜透析产品医学编辑服务</t>
    <phoneticPr fontId="1" type="noConversion"/>
  </si>
  <si>
    <t>心肌标志物POCT产品医学编辑服务</t>
    <phoneticPr fontId="1" type="noConversion"/>
  </si>
  <si>
    <t>无创血糖仪医学编辑服务</t>
    <phoneticPr fontId="1" type="noConversion"/>
  </si>
  <si>
    <t>肺功能检测设备医学编辑服务</t>
    <phoneticPr fontId="1" type="noConversion"/>
  </si>
  <si>
    <t>移动筛查车医学编辑服务</t>
    <phoneticPr fontId="1" type="noConversion"/>
  </si>
  <si>
    <t>税费</t>
    <phoneticPr fontId="1" type="noConversion"/>
  </si>
  <si>
    <t>页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</si>
</sst>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[$¥-804]#,##0.00"/>
    <numFmt numFmtId="178" formatCode="&quot;¥&quot;#,##0.00_);[Red]\(&quot;¥&quot;#,##0.00\)"/>
    <numFmt numFmtId="179" formatCode="#,##0_ "/>
    <numFmt numFmtId="180" formatCode="_ &quot;\&quot;* #,##0_ ;_ &quot;\&quot;* \-#,##0_ ;_ &quot;\&quot;* &quot;-&quot;_ ;_ @_ "/>
    <numFmt numFmtId="181" formatCode="_ &quot;\&quot;* #,##0.00_ ;_ &quot;\&quot;* \-#,##0.00_ ;_ &quot;\&quot;* &quot;-&quot;??_ ;_ @_ "/>
    <numFmt numFmtId="182" formatCode="0.0000%"/>
    <numFmt numFmtId="183" formatCode="#,##0.00_ ;[Red]\-#,##0.00\ "/>
  </numFmts>
  <fonts count="28">
    <font>
      <sz val="10"/>
      <name val="Verdana"/>
      <family val="2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sz val="11"/>
      <color theme="1"/>
      <name val="宋体"/>
      <family val="2"/>
      <scheme val="minor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sz val="10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Tahoma"/>
      <family val="2"/>
    </font>
    <font>
      <u/>
      <sz val="9"/>
      <name val="Tahoma"/>
      <family val="2"/>
    </font>
    <font>
      <sz val="10"/>
      <name val="Arial"/>
      <family val="2"/>
    </font>
    <font>
      <sz val="10"/>
      <name val="Geneva"/>
      <family val="2"/>
    </font>
    <font>
      <sz val="10"/>
      <name val="Verdana"/>
      <family val="2"/>
    </font>
    <font>
      <sz val="12"/>
      <name val="微软雅黑"/>
      <family val="2"/>
      <charset val="134"/>
    </font>
    <font>
      <sz val="16"/>
      <name val="微软雅黑"/>
      <family val="2"/>
      <charset val="134"/>
    </font>
    <font>
      <sz val="11"/>
      <color indexed="8"/>
      <name val="Calibri"/>
      <family val="2"/>
    </font>
    <font>
      <b/>
      <sz val="12"/>
      <color indexed="9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sz val="10"/>
      <color indexed="10"/>
      <name val="微软雅黑"/>
      <family val="2"/>
      <charset val="134"/>
    </font>
    <font>
      <b/>
      <sz val="12"/>
      <name val="微软雅黑"/>
      <family val="2"/>
      <charset val="134"/>
    </font>
    <font>
      <b/>
      <sz val="10"/>
      <name val="微软雅黑"/>
      <family val="2"/>
      <charset val="134"/>
    </font>
    <font>
      <b/>
      <u/>
      <sz val="12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E0C6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177" fontId="0" fillId="0" borderId="0"/>
    <xf numFmtId="177" fontId="2" fillId="0" borderId="0">
      <alignment vertical="center"/>
    </xf>
    <xf numFmtId="177" fontId="3" fillId="0" borderId="0"/>
    <xf numFmtId="177" fontId="3" fillId="0" borderId="0"/>
    <xf numFmtId="43" fontId="4" fillId="0" borderId="0" applyFont="0" applyFill="0" applyBorder="0" applyAlignment="0" applyProtection="0"/>
    <xf numFmtId="177" fontId="12" fillId="0" borderId="0" applyProtection="0"/>
    <xf numFmtId="177" fontId="13" fillId="0" borderId="0">
      <protection locked="0"/>
    </xf>
    <xf numFmtId="177" fontId="13" fillId="0" borderId="0"/>
    <xf numFmtId="0" fontId="14" fillId="0" borderId="0">
      <alignment vertical="center"/>
    </xf>
    <xf numFmtId="0" fontId="15" fillId="0" borderId="0" applyFill="0" applyBorder="0" applyAlignment="0" applyProtection="0">
      <alignment vertical="center"/>
    </xf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6" fillId="0" borderId="0"/>
    <xf numFmtId="180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0" fontId="17" fillId="0" borderId="0"/>
    <xf numFmtId="43" fontId="18" fillId="0" borderId="0" applyFont="0" applyFill="0" applyBorder="0" applyAlignment="0" applyProtection="0">
      <alignment vertical="center"/>
    </xf>
  </cellStyleXfs>
  <cellXfs count="66">
    <xf numFmtId="177" fontId="0" fillId="0" borderId="0" xfId="0"/>
    <xf numFmtId="177" fontId="5" fillId="0" borderId="0" xfId="0" applyFont="1" applyAlignment="1">
      <alignment horizontal="center" vertical="center" wrapText="1"/>
    </xf>
    <xf numFmtId="177" fontId="6" fillId="0" borderId="0" xfId="0" applyFont="1" applyAlignment="1">
      <alignment horizontal="center" vertical="center" wrapText="1"/>
    </xf>
    <xf numFmtId="177" fontId="7" fillId="0" borderId="0" xfId="0" applyFont="1" applyAlignment="1">
      <alignment horizontal="center" vertical="center" wrapText="1"/>
    </xf>
    <xf numFmtId="177" fontId="7" fillId="0" borderId="1" xfId="2" applyFont="1" applyFill="1" applyBorder="1" applyAlignment="1" applyProtection="1">
      <alignment horizontal="left" vertical="center" wrapText="1"/>
      <protection locked="0"/>
    </xf>
    <xf numFmtId="177" fontId="5" fillId="0" borderId="0" xfId="0" applyFont="1" applyAlignment="1">
      <alignment horizontal="left" vertical="center" wrapText="1"/>
    </xf>
    <xf numFmtId="177" fontId="5" fillId="0" borderId="1" xfId="0" applyFont="1" applyBorder="1" applyAlignment="1">
      <alignment horizontal="center" vertical="center" wrapText="1"/>
    </xf>
    <xf numFmtId="177" fontId="6" fillId="0" borderId="1" xfId="0" applyFont="1" applyBorder="1" applyAlignment="1">
      <alignment horizontal="center" vertical="center" wrapText="1"/>
    </xf>
    <xf numFmtId="177" fontId="5" fillId="0" borderId="1" xfId="0" applyFont="1" applyBorder="1" applyAlignment="1">
      <alignment horizontal="left" vertical="center" wrapText="1"/>
    </xf>
    <xf numFmtId="38" fontId="5" fillId="0" borderId="1" xfId="0" applyNumberFormat="1" applyFont="1" applyBorder="1" applyAlignment="1">
      <alignment horizontal="left" vertical="center" wrapText="1"/>
    </xf>
    <xf numFmtId="38" fontId="5" fillId="0" borderId="0" xfId="0" applyNumberFormat="1" applyFont="1" applyAlignment="1">
      <alignment horizontal="left" vertical="center" wrapText="1"/>
    </xf>
    <xf numFmtId="178" fontId="10" fillId="0" borderId="1" xfId="0" applyNumberFormat="1" applyFont="1" applyFill="1" applyBorder="1" applyAlignment="1">
      <alignment horizontal="right" vertical="center" wrapText="1"/>
    </xf>
    <xf numFmtId="38" fontId="5" fillId="0" borderId="1" xfId="0" applyNumberFormat="1" applyFont="1" applyBorder="1" applyAlignment="1">
      <alignment horizontal="right" vertical="center" wrapText="1"/>
    </xf>
    <xf numFmtId="38" fontId="5" fillId="0" borderId="0" xfId="0" applyNumberFormat="1" applyFont="1" applyAlignment="1">
      <alignment horizontal="right" vertical="center" wrapText="1"/>
    </xf>
    <xf numFmtId="177" fontId="10" fillId="2" borderId="1" xfId="0" applyFont="1" applyFill="1" applyBorder="1" applyAlignment="1">
      <alignment horizontal="center" vertical="center" wrapText="1"/>
    </xf>
    <xf numFmtId="40" fontId="7" fillId="0" borderId="1" xfId="0" applyNumberFormat="1" applyFont="1" applyBorder="1" applyAlignment="1">
      <alignment horizontal="right" vertical="center" wrapText="1"/>
    </xf>
    <xf numFmtId="40" fontId="5" fillId="0" borderId="0" xfId="0" applyNumberFormat="1" applyFont="1" applyAlignment="1">
      <alignment horizontal="right" vertical="center" wrapText="1"/>
    </xf>
    <xf numFmtId="179" fontId="10" fillId="0" borderId="1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Border="1" applyAlignment="1">
      <alignment horizontal="center" vertical="center" wrapText="1"/>
    </xf>
    <xf numFmtId="179" fontId="5" fillId="0" borderId="0" xfId="0" applyNumberFormat="1" applyFont="1" applyAlignment="1">
      <alignment horizontal="center" vertical="center" wrapText="1"/>
    </xf>
    <xf numFmtId="177" fontId="11" fillId="0" borderId="1" xfId="2" applyFont="1" applyFill="1" applyBorder="1" applyAlignment="1" applyProtection="1">
      <alignment horizontal="left" vertical="center" wrapText="1"/>
      <protection locked="0"/>
    </xf>
    <xf numFmtId="177" fontId="9" fillId="3" borderId="1" xfId="0" applyFont="1" applyFill="1" applyBorder="1" applyAlignment="1">
      <alignment horizontal="center" vertical="center" wrapText="1"/>
    </xf>
    <xf numFmtId="38" fontId="9" fillId="3" borderId="1" xfId="0" applyNumberFormat="1" applyFont="1" applyFill="1" applyBorder="1" applyAlignment="1">
      <alignment horizontal="center" vertical="center" wrapText="1"/>
    </xf>
    <xf numFmtId="179" fontId="9" fillId="3" borderId="1" xfId="0" applyNumberFormat="1" applyFont="1" applyFill="1" applyBorder="1" applyAlignment="1">
      <alignment horizontal="center" vertical="center" wrapText="1"/>
    </xf>
    <xf numFmtId="40" fontId="9" fillId="3" borderId="1" xfId="0" applyNumberFormat="1" applyFont="1" applyFill="1" applyBorder="1" applyAlignment="1">
      <alignment horizontal="right" vertical="center" wrapText="1"/>
    </xf>
    <xf numFmtId="176" fontId="9" fillId="3" borderId="1" xfId="0" applyNumberFormat="1" applyFont="1" applyFill="1" applyBorder="1" applyAlignment="1">
      <alignment horizontal="center" vertical="center" wrapText="1"/>
    </xf>
    <xf numFmtId="182" fontId="5" fillId="0" borderId="1" xfId="0" applyNumberFormat="1" applyFont="1" applyBorder="1" applyAlignment="1">
      <alignment horizontal="right" vertical="center" wrapText="1"/>
    </xf>
    <xf numFmtId="177" fontId="7" fillId="0" borderId="1" xfId="1" applyFont="1" applyBorder="1" applyAlignment="1">
      <alignment horizontal="center" vertical="center" wrapText="1"/>
    </xf>
    <xf numFmtId="177" fontId="19" fillId="0" borderId="0" xfId="0" applyFont="1"/>
    <xf numFmtId="177" fontId="19" fillId="0" borderId="0" xfId="0" applyFont="1" applyAlignment="1">
      <alignment horizontal="left"/>
    </xf>
    <xf numFmtId="177" fontId="19" fillId="0" borderId="0" xfId="0" applyFont="1" applyAlignment="1">
      <alignment horizontal="center" vertical="center"/>
    </xf>
    <xf numFmtId="177" fontId="19" fillId="0" borderId="0" xfId="0" applyFont="1" applyAlignment="1"/>
    <xf numFmtId="177" fontId="19" fillId="0" borderId="0" xfId="0" applyFont="1" applyAlignment="1">
      <alignment horizontal="center"/>
    </xf>
    <xf numFmtId="177" fontId="19" fillId="0" borderId="0" xfId="0" applyFont="1" applyAlignment="1">
      <alignment horizontal="right" wrapText="1"/>
    </xf>
    <xf numFmtId="177" fontId="11" fillId="4" borderId="0" xfId="0" applyFont="1" applyFill="1" applyAlignment="1">
      <alignment horizontal="right" wrapText="1"/>
    </xf>
    <xf numFmtId="177" fontId="22" fillId="5" borderId="2" xfId="0" applyFont="1" applyFill="1" applyBorder="1" applyAlignment="1">
      <alignment horizontal="center" vertical="center"/>
    </xf>
    <xf numFmtId="177" fontId="22" fillId="5" borderId="1" xfId="0" applyFont="1" applyFill="1" applyBorder="1" applyAlignment="1">
      <alignment horizontal="center" vertical="center"/>
    </xf>
    <xf numFmtId="177" fontId="22" fillId="5" borderId="1" xfId="0" applyFont="1" applyFill="1" applyBorder="1" applyAlignment="1">
      <alignment vertical="center"/>
    </xf>
    <xf numFmtId="177" fontId="23" fillId="0" borderId="0" xfId="0" applyFont="1" applyAlignment="1">
      <alignment horizontal="center" vertical="center"/>
    </xf>
    <xf numFmtId="43" fontId="19" fillId="0" borderId="1" xfId="17" applyFont="1" applyBorder="1" applyAlignment="1"/>
    <xf numFmtId="177" fontId="24" fillId="0" borderId="0" xfId="0" applyFont="1" applyAlignment="1">
      <alignment horizontal="center" vertical="center"/>
    </xf>
    <xf numFmtId="177" fontId="19" fillId="0" borderId="0" xfId="0" applyFont="1" applyBorder="1" applyAlignment="1">
      <alignment horizontal="center" wrapText="1"/>
    </xf>
    <xf numFmtId="177" fontId="19" fillId="0" borderId="0" xfId="0" applyFont="1" applyBorder="1" applyAlignment="1">
      <alignment wrapText="1"/>
    </xf>
    <xf numFmtId="177" fontId="19" fillId="0" borderId="0" xfId="0" applyFont="1" applyBorder="1" applyAlignment="1">
      <alignment horizontal="left" wrapText="1"/>
    </xf>
    <xf numFmtId="43" fontId="19" fillId="0" borderId="0" xfId="17" applyNumberFormat="1" applyFont="1" applyBorder="1" applyAlignment="1"/>
    <xf numFmtId="177" fontId="19" fillId="0" borderId="0" xfId="0" applyFont="1" applyBorder="1" applyAlignment="1">
      <alignment horizontal="center"/>
    </xf>
    <xf numFmtId="177" fontId="20" fillId="0" borderId="0" xfId="0" applyFont="1" applyFill="1" applyBorder="1" applyAlignment="1">
      <alignment horizontal="left" wrapText="1"/>
    </xf>
    <xf numFmtId="177" fontId="19" fillId="0" borderId="0" xfId="0" applyFont="1" applyFill="1" applyBorder="1" applyAlignment="1">
      <alignment wrapText="1"/>
    </xf>
    <xf numFmtId="177" fontId="19" fillId="0" borderId="0" xfId="0" applyFont="1" applyBorder="1" applyAlignment="1">
      <alignment horizontal="center" vertical="center"/>
    </xf>
    <xf numFmtId="177" fontId="19" fillId="0" borderId="0" xfId="0" applyFont="1" applyBorder="1" applyAlignment="1"/>
    <xf numFmtId="177" fontId="20" fillId="0" borderId="0" xfId="0" applyFont="1" applyFill="1" applyBorder="1" applyAlignment="1"/>
    <xf numFmtId="183" fontId="27" fillId="0" borderId="4" xfId="0" applyNumberFormat="1" applyFont="1" applyFill="1" applyBorder="1" applyAlignment="1"/>
    <xf numFmtId="177" fontId="25" fillId="0" borderId="1" xfId="0" applyFont="1" applyFill="1" applyBorder="1" applyAlignment="1">
      <alignment vertical="center"/>
    </xf>
    <xf numFmtId="177" fontId="20" fillId="0" borderId="0" xfId="0" applyFont="1" applyAlignment="1"/>
    <xf numFmtId="177" fontId="19" fillId="0" borderId="1" xfId="0" applyFont="1" applyBorder="1" applyAlignment="1">
      <alignment horizontal="center" wrapText="1"/>
    </xf>
    <xf numFmtId="177" fontId="19" fillId="0" borderId="1" xfId="0" applyFont="1" applyBorder="1" applyAlignment="1">
      <alignment horizontal="left" vertical="center"/>
    </xf>
    <xf numFmtId="177" fontId="19" fillId="0" borderId="1" xfId="0" applyFont="1" applyBorder="1" applyAlignment="1">
      <alignment horizontal="left" vertical="center" wrapText="1"/>
    </xf>
    <xf numFmtId="179" fontId="19" fillId="0" borderId="1" xfId="0" applyNumberFormat="1" applyFont="1" applyBorder="1" applyAlignment="1">
      <alignment horizontal="left"/>
    </xf>
    <xf numFmtId="177" fontId="8" fillId="0" borderId="1" xfId="0" applyFont="1" applyFill="1" applyBorder="1" applyAlignment="1">
      <alignment horizontal="left" vertical="center" wrapText="1"/>
    </xf>
    <xf numFmtId="177" fontId="26" fillId="6" borderId="2" xfId="0" applyFont="1" applyFill="1" applyBorder="1" applyAlignment="1">
      <alignment horizontal="center" vertical="center"/>
    </xf>
    <xf numFmtId="177" fontId="26" fillId="6" borderId="3" xfId="0" applyFont="1" applyFill="1" applyBorder="1" applyAlignment="1">
      <alignment horizontal="center" vertical="center"/>
    </xf>
    <xf numFmtId="177" fontId="26" fillId="6" borderId="4" xfId="0" applyFont="1" applyFill="1" applyBorder="1" applyAlignment="1">
      <alignment horizontal="center" vertical="center"/>
    </xf>
    <xf numFmtId="177" fontId="22" fillId="7" borderId="2" xfId="0" applyFont="1" applyFill="1" applyBorder="1" applyAlignment="1">
      <alignment horizontal="center" vertical="center"/>
    </xf>
    <xf numFmtId="177" fontId="22" fillId="7" borderId="3" xfId="0" applyFont="1" applyFill="1" applyBorder="1" applyAlignment="1">
      <alignment horizontal="center" vertical="center"/>
    </xf>
    <xf numFmtId="177" fontId="22" fillId="7" borderId="4" xfId="0" applyFont="1" applyFill="1" applyBorder="1" applyAlignment="1">
      <alignment horizontal="center" vertical="center"/>
    </xf>
    <xf numFmtId="177" fontId="20" fillId="0" borderId="0" xfId="0" applyFont="1" applyAlignment="1">
      <alignment horizontal="center"/>
    </xf>
  </cellXfs>
  <cellStyles count="18">
    <cellStyle name="_HyperlinkAction" xfId="9"/>
    <cellStyle name="Dezimal [0]_1002_MDT" xfId="10"/>
    <cellStyle name="Dezimal_1002_MDT" xfId="11"/>
    <cellStyle name="Normal 2" xfId="7"/>
    <cellStyle name="Normal_Allocated_Table" xfId="12"/>
    <cellStyle name="Normal_Sheet1" xfId="2"/>
    <cellStyle name="Standard_1002_MDT" xfId="13"/>
    <cellStyle name="Währung [0]_1002_MDT" xfId="14"/>
    <cellStyle name="Währung_1002_MDT" xfId="15"/>
    <cellStyle name="常规" xfId="0" builtinId="0"/>
    <cellStyle name="常规 2" xfId="1"/>
    <cellStyle name="常规 3" xfId="5"/>
    <cellStyle name="常规 4" xfId="6"/>
    <cellStyle name="常规 5" xfId="8"/>
    <cellStyle name="千位分隔" xfId="17" builtinId="3"/>
    <cellStyle name="千位分隔 2" xfId="4"/>
    <cellStyle name="样式 1" xfId="3"/>
    <cellStyle name="样式 1 2" xfId="16"/>
  </cellStyles>
  <dxfs count="0"/>
  <tableStyles count="0" defaultTableStyle="TableStyleMedium9" defaultPivotStyle="PivotStyleLight16"/>
  <colors>
    <mruColors>
      <color rgb="FF8E0C63"/>
      <color rgb="FF99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5"/>
  <sheetViews>
    <sheetView showGridLines="0" tabSelected="1" topLeftCell="A37" zoomScale="85" zoomScaleNormal="85" workbookViewId="0">
      <selection activeCell="E45" sqref="E45"/>
    </sheetView>
  </sheetViews>
  <sheetFormatPr defaultColWidth="9" defaultRowHeight="13.2"/>
  <cols>
    <col min="1" max="1" width="14" style="2" bestFit="1" customWidth="1"/>
    <col min="2" max="2" width="27.81640625" style="5" customWidth="1"/>
    <col min="3" max="3" width="19.1796875" style="13" customWidth="1"/>
    <col min="4" max="4" width="15.26953125" style="1" customWidth="1"/>
    <col min="5" max="5" width="13.36328125" style="19" bestFit="1" customWidth="1"/>
    <col min="6" max="6" width="10.6328125" style="19" customWidth="1"/>
    <col min="7" max="7" width="14.6328125" style="16" bestFit="1" customWidth="1"/>
    <col min="8" max="8" width="38.7265625" style="10" bestFit="1" customWidth="1"/>
    <col min="9" max="9" width="15.90625" style="1" customWidth="1"/>
    <col min="10" max="10" width="10.26953125" style="1" bestFit="1" customWidth="1"/>
    <col min="11" max="11" width="12.453125" style="1" bestFit="1" customWidth="1"/>
    <col min="12" max="16384" width="9" style="1"/>
  </cols>
  <sheetData>
    <row r="1" spans="1:9" s="28" customFormat="1" ht="17.399999999999999">
      <c r="D1" s="29"/>
      <c r="F1" s="30"/>
      <c r="G1" s="30"/>
      <c r="H1" s="30"/>
      <c r="I1" s="31"/>
    </row>
    <row r="2" spans="1:9" s="28" customFormat="1" ht="22.2">
      <c r="A2" s="65" t="s">
        <v>45</v>
      </c>
      <c r="B2" s="65"/>
      <c r="C2" s="65"/>
      <c r="E2" s="53"/>
      <c r="F2" s="53"/>
      <c r="G2" s="30"/>
      <c r="I2" s="31"/>
    </row>
    <row r="3" spans="1:9" s="28" customFormat="1" ht="30.6">
      <c r="A3" s="32"/>
      <c r="B3" s="33"/>
      <c r="C3" s="34" t="s">
        <v>40</v>
      </c>
      <c r="F3" s="30"/>
      <c r="G3" s="30"/>
      <c r="I3" s="31"/>
    </row>
    <row r="4" spans="1:9" s="28" customFormat="1" ht="17.399999999999999">
      <c r="A4" s="35" t="s">
        <v>46</v>
      </c>
      <c r="B4" s="36" t="s">
        <v>41</v>
      </c>
      <c r="C4" s="37" t="s">
        <v>42</v>
      </c>
      <c r="F4" s="38"/>
      <c r="G4" s="38"/>
      <c r="I4" s="31"/>
    </row>
    <row r="5" spans="1:9" s="28" customFormat="1" ht="17.399999999999999">
      <c r="A5" s="57">
        <v>1</v>
      </c>
      <c r="B5" s="55" t="s">
        <v>50</v>
      </c>
      <c r="C5" s="39">
        <f>SUM(G16:G21)</f>
        <v>57620</v>
      </c>
      <c r="F5" s="40"/>
      <c r="G5" s="40"/>
      <c r="I5" s="31"/>
    </row>
    <row r="6" spans="1:9" s="28" customFormat="1" ht="17.399999999999999">
      <c r="A6" s="57">
        <v>2</v>
      </c>
      <c r="B6" s="55" t="s">
        <v>51</v>
      </c>
      <c r="C6" s="39">
        <f>SUM(G23:G28)</f>
        <v>53620</v>
      </c>
      <c r="F6" s="40"/>
      <c r="G6" s="40"/>
      <c r="I6" s="31"/>
    </row>
    <row r="7" spans="1:9" s="28" customFormat="1" ht="17.399999999999999">
      <c r="A7" s="57">
        <v>3</v>
      </c>
      <c r="B7" s="55" t="s">
        <v>52</v>
      </c>
      <c r="C7" s="39">
        <f>SUM(G30:G35)</f>
        <v>55920</v>
      </c>
      <c r="F7" s="30"/>
      <c r="G7" s="30"/>
      <c r="I7" s="31"/>
    </row>
    <row r="8" spans="1:9" s="28" customFormat="1" ht="17.399999999999999">
      <c r="A8" s="57">
        <v>4</v>
      </c>
      <c r="B8" s="55" t="s">
        <v>53</v>
      </c>
      <c r="C8" s="39">
        <f>SUM(G37:G42)</f>
        <v>57620</v>
      </c>
      <c r="F8" s="30"/>
      <c r="G8" s="30"/>
      <c r="I8" s="31"/>
    </row>
    <row r="9" spans="1:9" s="28" customFormat="1" ht="17.399999999999999">
      <c r="A9" s="57">
        <v>5</v>
      </c>
      <c r="B9" s="55" t="s">
        <v>54</v>
      </c>
      <c r="C9" s="39">
        <f>SUM(G44:G51)</f>
        <v>79780</v>
      </c>
      <c r="F9" s="30"/>
      <c r="G9" s="30"/>
      <c r="I9" s="31"/>
    </row>
    <row r="10" spans="1:9" s="28" customFormat="1" ht="17.399999999999999">
      <c r="A10" s="57">
        <v>6</v>
      </c>
      <c r="B10" s="55" t="s">
        <v>55</v>
      </c>
      <c r="C10" s="39">
        <f>SUM(G53)</f>
        <v>18273.599999999999</v>
      </c>
      <c r="F10" s="30"/>
      <c r="G10" s="30"/>
      <c r="I10" s="31"/>
    </row>
    <row r="11" spans="1:9" s="28" customFormat="1" ht="17.399999999999999">
      <c r="A11" s="54"/>
      <c r="B11" s="56" t="s">
        <v>43</v>
      </c>
      <c r="C11" s="39">
        <f>SUM(C5:C10)</f>
        <v>322833.59999999998</v>
      </c>
      <c r="F11" s="30"/>
      <c r="G11" s="30"/>
      <c r="I11" s="31"/>
    </row>
    <row r="12" spans="1:9" s="28" customFormat="1" ht="17.399999999999999">
      <c r="B12" s="41"/>
      <c r="C12" s="42"/>
      <c r="D12" s="43"/>
      <c r="E12" s="44"/>
      <c r="F12" s="30"/>
      <c r="G12" s="30"/>
      <c r="I12" s="31"/>
    </row>
    <row r="13" spans="1:9" s="28" customFormat="1" ht="22.2">
      <c r="A13" s="50" t="s">
        <v>44</v>
      </c>
      <c r="B13" s="45"/>
      <c r="D13" s="46"/>
      <c r="E13" s="47"/>
      <c r="F13" s="48"/>
      <c r="G13" s="48"/>
      <c r="I13" s="49"/>
    </row>
    <row r="14" spans="1:9" ht="24.6" customHeight="1">
      <c r="A14" s="21" t="s">
        <v>0</v>
      </c>
      <c r="B14" s="21" t="s">
        <v>1</v>
      </c>
      <c r="C14" s="22" t="s">
        <v>4</v>
      </c>
      <c r="D14" s="21" t="s">
        <v>5</v>
      </c>
      <c r="E14" s="23" t="s">
        <v>6</v>
      </c>
      <c r="F14" s="23" t="s">
        <v>7</v>
      </c>
      <c r="G14" s="24" t="s">
        <v>2</v>
      </c>
      <c r="H14" s="25" t="s">
        <v>3</v>
      </c>
    </row>
    <row r="15" spans="1:9" ht="16.2">
      <c r="A15" s="58" t="s">
        <v>32</v>
      </c>
      <c r="B15" s="58"/>
      <c r="C15" s="58"/>
      <c r="D15" s="58"/>
      <c r="E15" s="58"/>
      <c r="F15" s="58"/>
      <c r="G15" s="58"/>
      <c r="H15" s="58"/>
    </row>
    <row r="16" spans="1:9" s="3" customFormat="1" ht="30">
      <c r="A16" s="27" t="s">
        <v>9</v>
      </c>
      <c r="B16" s="4" t="s">
        <v>16</v>
      </c>
      <c r="C16" s="11">
        <v>800</v>
      </c>
      <c r="D16" s="14" t="s">
        <v>17</v>
      </c>
      <c r="E16" s="17">
        <v>40</v>
      </c>
      <c r="F16" s="17">
        <v>1</v>
      </c>
      <c r="G16" s="15">
        <f>F16*E16*C16</f>
        <v>32000</v>
      </c>
      <c r="H16" s="20" t="s">
        <v>18</v>
      </c>
    </row>
    <row r="17" spans="1:8" s="3" customFormat="1" ht="15">
      <c r="A17" s="27" t="s">
        <v>9</v>
      </c>
      <c r="B17" s="4" t="s">
        <v>12</v>
      </c>
      <c r="C17" s="11">
        <v>180</v>
      </c>
      <c r="D17" s="14" t="s">
        <v>13</v>
      </c>
      <c r="E17" s="17">
        <v>1</v>
      </c>
      <c r="F17" s="17">
        <v>24</v>
      </c>
      <c r="G17" s="15">
        <f>F17*E17*C17</f>
        <v>4320</v>
      </c>
      <c r="H17" s="20" t="s">
        <v>14</v>
      </c>
    </row>
    <row r="18" spans="1:8" s="3" customFormat="1" ht="30">
      <c r="A18" s="27" t="s">
        <v>9</v>
      </c>
      <c r="B18" s="4" t="s">
        <v>10</v>
      </c>
      <c r="C18" s="11">
        <v>150</v>
      </c>
      <c r="D18" s="14" t="s">
        <v>11</v>
      </c>
      <c r="E18" s="17">
        <v>30</v>
      </c>
      <c r="F18" s="17">
        <v>1</v>
      </c>
      <c r="G18" s="15">
        <f>F18*E18*C18</f>
        <v>4500</v>
      </c>
      <c r="H18" s="20" t="s">
        <v>15</v>
      </c>
    </row>
    <row r="19" spans="1:8" s="3" customFormat="1" ht="30">
      <c r="A19" s="27" t="s">
        <v>9</v>
      </c>
      <c r="B19" s="4" t="s">
        <v>19</v>
      </c>
      <c r="C19" s="11">
        <v>80</v>
      </c>
      <c r="D19" s="14" t="s">
        <v>11</v>
      </c>
      <c r="E19" s="17">
        <v>30</v>
      </c>
      <c r="F19" s="17">
        <v>1</v>
      </c>
      <c r="G19" s="15">
        <f>F19*E19*C19</f>
        <v>2400</v>
      </c>
      <c r="H19" s="20" t="s">
        <v>20</v>
      </c>
    </row>
    <row r="20" spans="1:8" s="3" customFormat="1" ht="30">
      <c r="A20" s="27" t="s">
        <v>9</v>
      </c>
      <c r="B20" s="4" t="s">
        <v>21</v>
      </c>
      <c r="C20" s="11">
        <v>800</v>
      </c>
      <c r="D20" s="14" t="s">
        <v>13</v>
      </c>
      <c r="E20" s="17">
        <v>1</v>
      </c>
      <c r="F20" s="17">
        <v>16</v>
      </c>
      <c r="G20" s="15">
        <f>F20*E20*C20</f>
        <v>12800</v>
      </c>
      <c r="H20" s="20" t="s">
        <v>25</v>
      </c>
    </row>
    <row r="21" spans="1:8" s="3" customFormat="1" ht="30">
      <c r="A21" s="27" t="s">
        <v>33</v>
      </c>
      <c r="B21" s="4" t="s">
        <v>23</v>
      </c>
      <c r="C21" s="11">
        <v>800</v>
      </c>
      <c r="D21" s="17" t="s">
        <v>8</v>
      </c>
      <c r="E21" s="17">
        <v>2</v>
      </c>
      <c r="F21" s="17">
        <v>1</v>
      </c>
      <c r="G21" s="15">
        <f>C21*E21*F21</f>
        <v>1600</v>
      </c>
      <c r="H21" s="20" t="s">
        <v>24</v>
      </c>
    </row>
    <row r="22" spans="1:8" ht="16.2">
      <c r="A22" s="58" t="s">
        <v>35</v>
      </c>
      <c r="B22" s="58"/>
      <c r="C22" s="58"/>
      <c r="D22" s="58"/>
      <c r="E22" s="58"/>
      <c r="F22" s="58"/>
      <c r="G22" s="58"/>
      <c r="H22" s="58"/>
    </row>
    <row r="23" spans="1:8" s="3" customFormat="1" ht="30">
      <c r="A23" s="27" t="s">
        <v>9</v>
      </c>
      <c r="B23" s="4" t="s">
        <v>16</v>
      </c>
      <c r="C23" s="11">
        <v>800</v>
      </c>
      <c r="D23" s="14" t="s">
        <v>17</v>
      </c>
      <c r="E23" s="17">
        <v>35</v>
      </c>
      <c r="F23" s="17">
        <v>1</v>
      </c>
      <c r="G23" s="15">
        <f>F23*E23*C23</f>
        <v>28000</v>
      </c>
      <c r="H23" s="20" t="s">
        <v>18</v>
      </c>
    </row>
    <row r="24" spans="1:8" s="3" customFormat="1" ht="15">
      <c r="A24" s="27" t="s">
        <v>9</v>
      </c>
      <c r="B24" s="4" t="s">
        <v>12</v>
      </c>
      <c r="C24" s="11">
        <v>180</v>
      </c>
      <c r="D24" s="14" t="s">
        <v>13</v>
      </c>
      <c r="E24" s="17">
        <v>1</v>
      </c>
      <c r="F24" s="17">
        <v>24</v>
      </c>
      <c r="G24" s="15">
        <f>F24*E24*C24</f>
        <v>4320</v>
      </c>
      <c r="H24" s="20" t="s">
        <v>14</v>
      </c>
    </row>
    <row r="25" spans="1:8" s="3" customFormat="1" ht="30">
      <c r="A25" s="27" t="s">
        <v>9</v>
      </c>
      <c r="B25" s="4" t="s">
        <v>10</v>
      </c>
      <c r="C25" s="11">
        <v>150</v>
      </c>
      <c r="D25" s="14" t="s">
        <v>11</v>
      </c>
      <c r="E25" s="17">
        <v>30</v>
      </c>
      <c r="F25" s="17">
        <v>1</v>
      </c>
      <c r="G25" s="15">
        <f>F25*E25*C25</f>
        <v>4500</v>
      </c>
      <c r="H25" s="20" t="s">
        <v>15</v>
      </c>
    </row>
    <row r="26" spans="1:8" s="3" customFormat="1" ht="30">
      <c r="A26" s="27" t="s">
        <v>9</v>
      </c>
      <c r="B26" s="4" t="s">
        <v>19</v>
      </c>
      <c r="C26" s="11">
        <v>80</v>
      </c>
      <c r="D26" s="14" t="s">
        <v>11</v>
      </c>
      <c r="E26" s="17">
        <v>30</v>
      </c>
      <c r="F26" s="17">
        <v>1</v>
      </c>
      <c r="G26" s="15">
        <f>F26*E26*C26</f>
        <v>2400</v>
      </c>
      <c r="H26" s="20" t="s">
        <v>20</v>
      </c>
    </row>
    <row r="27" spans="1:8" s="3" customFormat="1" ht="30">
      <c r="A27" s="27" t="s">
        <v>9</v>
      </c>
      <c r="B27" s="4" t="s">
        <v>21</v>
      </c>
      <c r="C27" s="11">
        <v>800</v>
      </c>
      <c r="D27" s="14" t="s">
        <v>13</v>
      </c>
      <c r="E27" s="17">
        <v>1</v>
      </c>
      <c r="F27" s="17">
        <v>16</v>
      </c>
      <c r="G27" s="15">
        <f>F27*E27*C27</f>
        <v>12800</v>
      </c>
      <c r="H27" s="20" t="s">
        <v>25</v>
      </c>
    </row>
    <row r="28" spans="1:8" s="3" customFormat="1" ht="30">
      <c r="A28" s="27" t="s">
        <v>34</v>
      </c>
      <c r="B28" s="4" t="s">
        <v>23</v>
      </c>
      <c r="C28" s="11">
        <v>800</v>
      </c>
      <c r="D28" s="17" t="s">
        <v>8</v>
      </c>
      <c r="E28" s="17">
        <v>2</v>
      </c>
      <c r="F28" s="17">
        <v>1</v>
      </c>
      <c r="G28" s="15">
        <f>C28*E28*F28</f>
        <v>1600</v>
      </c>
      <c r="H28" s="20" t="s">
        <v>24</v>
      </c>
    </row>
    <row r="29" spans="1:8" ht="16.2">
      <c r="A29" s="58" t="s">
        <v>37</v>
      </c>
      <c r="B29" s="58"/>
      <c r="C29" s="58"/>
      <c r="D29" s="58"/>
      <c r="E29" s="58"/>
      <c r="F29" s="58"/>
      <c r="G29" s="58"/>
      <c r="H29" s="58"/>
    </row>
    <row r="30" spans="1:8" s="3" customFormat="1" ht="30">
      <c r="A30" s="27" t="s">
        <v>9</v>
      </c>
      <c r="B30" s="4" t="s">
        <v>16</v>
      </c>
      <c r="C30" s="11">
        <v>800</v>
      </c>
      <c r="D30" s="14" t="s">
        <v>17</v>
      </c>
      <c r="E30" s="17">
        <v>35</v>
      </c>
      <c r="F30" s="17">
        <v>1</v>
      </c>
      <c r="G30" s="15">
        <f>F30*E30*C30</f>
        <v>28000</v>
      </c>
      <c r="H30" s="20" t="s">
        <v>18</v>
      </c>
    </row>
    <row r="31" spans="1:8" s="3" customFormat="1" ht="15">
      <c r="A31" s="27" t="s">
        <v>9</v>
      </c>
      <c r="B31" s="4" t="s">
        <v>12</v>
      </c>
      <c r="C31" s="11">
        <v>180</v>
      </c>
      <c r="D31" s="14" t="s">
        <v>13</v>
      </c>
      <c r="E31" s="17">
        <v>1</v>
      </c>
      <c r="F31" s="17">
        <v>24</v>
      </c>
      <c r="G31" s="15">
        <f>F31*E31*C31</f>
        <v>4320</v>
      </c>
      <c r="H31" s="20" t="s">
        <v>14</v>
      </c>
    </row>
    <row r="32" spans="1:8" s="3" customFormat="1" ht="30">
      <c r="A32" s="27" t="s">
        <v>9</v>
      </c>
      <c r="B32" s="4" t="s">
        <v>10</v>
      </c>
      <c r="C32" s="11">
        <v>150</v>
      </c>
      <c r="D32" s="14" t="s">
        <v>11</v>
      </c>
      <c r="E32" s="17">
        <v>40</v>
      </c>
      <c r="F32" s="17">
        <v>1</v>
      </c>
      <c r="G32" s="15">
        <f>F32*E32*C32</f>
        <v>6000</v>
      </c>
      <c r="H32" s="20" t="s">
        <v>15</v>
      </c>
    </row>
    <row r="33" spans="1:8" s="3" customFormat="1" ht="30">
      <c r="A33" s="27" t="s">
        <v>9</v>
      </c>
      <c r="B33" s="4" t="s">
        <v>19</v>
      </c>
      <c r="C33" s="11">
        <v>80</v>
      </c>
      <c r="D33" s="14" t="s">
        <v>11</v>
      </c>
      <c r="E33" s="17">
        <v>40</v>
      </c>
      <c r="F33" s="17">
        <v>1</v>
      </c>
      <c r="G33" s="15">
        <f>F33*E33*C33</f>
        <v>3200</v>
      </c>
      <c r="H33" s="20" t="s">
        <v>20</v>
      </c>
    </row>
    <row r="34" spans="1:8" s="3" customFormat="1" ht="30">
      <c r="A34" s="27" t="s">
        <v>9</v>
      </c>
      <c r="B34" s="4" t="s">
        <v>21</v>
      </c>
      <c r="C34" s="11">
        <v>800</v>
      </c>
      <c r="D34" s="14" t="s">
        <v>13</v>
      </c>
      <c r="E34" s="17">
        <v>1</v>
      </c>
      <c r="F34" s="17">
        <v>16</v>
      </c>
      <c r="G34" s="15">
        <f>F34*E34*C34</f>
        <v>12800</v>
      </c>
      <c r="H34" s="20" t="s">
        <v>25</v>
      </c>
    </row>
    <row r="35" spans="1:8" s="3" customFormat="1" ht="30">
      <c r="A35" s="27" t="s">
        <v>36</v>
      </c>
      <c r="B35" s="4" t="s">
        <v>23</v>
      </c>
      <c r="C35" s="11">
        <v>800</v>
      </c>
      <c r="D35" s="17" t="s">
        <v>8</v>
      </c>
      <c r="E35" s="17">
        <v>2</v>
      </c>
      <c r="F35" s="17">
        <v>1</v>
      </c>
      <c r="G35" s="15">
        <f>C35*E35*F35</f>
        <v>1600</v>
      </c>
      <c r="H35" s="20" t="s">
        <v>24</v>
      </c>
    </row>
    <row r="36" spans="1:8" ht="16.2">
      <c r="A36" s="58" t="s">
        <v>38</v>
      </c>
      <c r="B36" s="58"/>
      <c r="C36" s="58"/>
      <c r="D36" s="58"/>
      <c r="E36" s="58"/>
      <c r="F36" s="58"/>
      <c r="G36" s="58"/>
      <c r="H36" s="58"/>
    </row>
    <row r="37" spans="1:8" s="3" customFormat="1" ht="30">
      <c r="A37" s="27" t="s">
        <v>9</v>
      </c>
      <c r="B37" s="4" t="s">
        <v>16</v>
      </c>
      <c r="C37" s="11">
        <v>800</v>
      </c>
      <c r="D37" s="14" t="s">
        <v>17</v>
      </c>
      <c r="E37" s="17">
        <v>40</v>
      </c>
      <c r="F37" s="17">
        <v>1</v>
      </c>
      <c r="G37" s="15">
        <f>F37*E37*C37</f>
        <v>32000</v>
      </c>
      <c r="H37" s="20" t="s">
        <v>18</v>
      </c>
    </row>
    <row r="38" spans="1:8" s="3" customFormat="1" ht="15">
      <c r="A38" s="27" t="s">
        <v>9</v>
      </c>
      <c r="B38" s="4" t="s">
        <v>12</v>
      </c>
      <c r="C38" s="11">
        <v>180</v>
      </c>
      <c r="D38" s="14" t="s">
        <v>13</v>
      </c>
      <c r="E38" s="17">
        <v>1</v>
      </c>
      <c r="F38" s="17">
        <v>24</v>
      </c>
      <c r="G38" s="15">
        <f>F38*E38*C38</f>
        <v>4320</v>
      </c>
      <c r="H38" s="20" t="s">
        <v>14</v>
      </c>
    </row>
    <row r="39" spans="1:8" s="3" customFormat="1" ht="30">
      <c r="A39" s="27" t="s">
        <v>9</v>
      </c>
      <c r="B39" s="4" t="s">
        <v>10</v>
      </c>
      <c r="C39" s="11">
        <v>150</v>
      </c>
      <c r="D39" s="14" t="s">
        <v>11</v>
      </c>
      <c r="E39" s="17">
        <v>30</v>
      </c>
      <c r="F39" s="17">
        <v>1</v>
      </c>
      <c r="G39" s="15">
        <f>F39*E39*C39</f>
        <v>4500</v>
      </c>
      <c r="H39" s="20" t="s">
        <v>15</v>
      </c>
    </row>
    <row r="40" spans="1:8" s="3" customFormat="1" ht="30">
      <c r="A40" s="27" t="s">
        <v>9</v>
      </c>
      <c r="B40" s="4" t="s">
        <v>19</v>
      </c>
      <c r="C40" s="11">
        <v>80</v>
      </c>
      <c r="D40" s="14" t="s">
        <v>11</v>
      </c>
      <c r="E40" s="17">
        <v>30</v>
      </c>
      <c r="F40" s="17">
        <v>1</v>
      </c>
      <c r="G40" s="15">
        <f>F40*E40*C40</f>
        <v>2400</v>
      </c>
      <c r="H40" s="20" t="s">
        <v>20</v>
      </c>
    </row>
    <row r="41" spans="1:8" s="3" customFormat="1" ht="30">
      <c r="A41" s="27" t="s">
        <v>9</v>
      </c>
      <c r="B41" s="4" t="s">
        <v>21</v>
      </c>
      <c r="C41" s="11">
        <v>800</v>
      </c>
      <c r="D41" s="14" t="s">
        <v>13</v>
      </c>
      <c r="E41" s="17">
        <v>1</v>
      </c>
      <c r="F41" s="17">
        <v>16</v>
      </c>
      <c r="G41" s="15">
        <f>F41*E41*C41</f>
        <v>12800</v>
      </c>
      <c r="H41" s="20" t="s">
        <v>25</v>
      </c>
    </row>
    <row r="42" spans="1:8" s="3" customFormat="1" ht="30">
      <c r="A42" s="27" t="s">
        <v>22</v>
      </c>
      <c r="B42" s="4" t="s">
        <v>23</v>
      </c>
      <c r="C42" s="11">
        <v>800</v>
      </c>
      <c r="D42" s="17" t="s">
        <v>8</v>
      </c>
      <c r="E42" s="17">
        <v>2</v>
      </c>
      <c r="F42" s="17">
        <v>1</v>
      </c>
      <c r="G42" s="15">
        <f>C42*E42*F42</f>
        <v>1600</v>
      </c>
      <c r="H42" s="20" t="s">
        <v>24</v>
      </c>
    </row>
    <row r="43" spans="1:8" ht="16.2">
      <c r="A43" s="58" t="s">
        <v>39</v>
      </c>
      <c r="B43" s="58"/>
      <c r="C43" s="58"/>
      <c r="D43" s="58"/>
      <c r="E43" s="58"/>
      <c r="F43" s="58"/>
      <c r="G43" s="58"/>
      <c r="H43" s="58"/>
    </row>
    <row r="44" spans="1:8" s="3" customFormat="1" ht="30">
      <c r="A44" s="27" t="s">
        <v>9</v>
      </c>
      <c r="B44" s="4" t="s">
        <v>26</v>
      </c>
      <c r="C44" s="11">
        <v>300</v>
      </c>
      <c r="D44" s="14" t="s">
        <v>56</v>
      </c>
      <c r="E44" s="17">
        <v>50</v>
      </c>
      <c r="F44" s="17">
        <v>1</v>
      </c>
      <c r="G44" s="15">
        <f t="shared" ref="G44:G50" si="0">F44*E44*C44</f>
        <v>15000</v>
      </c>
      <c r="H44" s="20" t="s">
        <v>27</v>
      </c>
    </row>
    <row r="45" spans="1:8" s="3" customFormat="1" ht="15">
      <c r="A45" s="27" t="s">
        <v>9</v>
      </c>
      <c r="B45" s="4" t="s">
        <v>12</v>
      </c>
      <c r="C45" s="11">
        <v>180</v>
      </c>
      <c r="D45" s="14" t="s">
        <v>13</v>
      </c>
      <c r="E45" s="17">
        <v>1</v>
      </c>
      <c r="F45" s="17">
        <v>16</v>
      </c>
      <c r="G45" s="15">
        <f t="shared" si="0"/>
        <v>2880</v>
      </c>
      <c r="H45" s="20" t="s">
        <v>14</v>
      </c>
    </row>
    <row r="46" spans="1:8" s="3" customFormat="1" ht="30">
      <c r="A46" s="27" t="s">
        <v>9</v>
      </c>
      <c r="B46" s="4" t="s">
        <v>10</v>
      </c>
      <c r="C46" s="11">
        <v>150</v>
      </c>
      <c r="D46" s="14" t="s">
        <v>11</v>
      </c>
      <c r="E46" s="17">
        <v>50</v>
      </c>
      <c r="F46" s="17">
        <v>1</v>
      </c>
      <c r="G46" s="15">
        <f t="shared" si="0"/>
        <v>7500</v>
      </c>
      <c r="H46" s="20" t="s">
        <v>15</v>
      </c>
    </row>
    <row r="47" spans="1:8" s="3" customFormat="1" ht="30">
      <c r="A47" s="27" t="s">
        <v>9</v>
      </c>
      <c r="B47" s="4" t="s">
        <v>19</v>
      </c>
      <c r="C47" s="11">
        <v>80</v>
      </c>
      <c r="D47" s="14" t="s">
        <v>11</v>
      </c>
      <c r="E47" s="17">
        <v>50</v>
      </c>
      <c r="F47" s="17">
        <v>1</v>
      </c>
      <c r="G47" s="15">
        <f t="shared" si="0"/>
        <v>4000</v>
      </c>
      <c r="H47" s="20" t="s">
        <v>20</v>
      </c>
    </row>
    <row r="48" spans="1:8" s="3" customFormat="1" ht="30">
      <c r="A48" s="27" t="s">
        <v>9</v>
      </c>
      <c r="B48" s="4" t="s">
        <v>21</v>
      </c>
      <c r="C48" s="11">
        <v>800</v>
      </c>
      <c r="D48" s="14" t="s">
        <v>13</v>
      </c>
      <c r="E48" s="17">
        <v>1</v>
      </c>
      <c r="F48" s="17">
        <v>16</v>
      </c>
      <c r="G48" s="15">
        <f t="shared" si="0"/>
        <v>12800</v>
      </c>
      <c r="H48" s="20" t="s">
        <v>25</v>
      </c>
    </row>
    <row r="49" spans="1:8" s="3" customFormat="1" ht="15">
      <c r="A49" s="27" t="s">
        <v>9</v>
      </c>
      <c r="B49" s="4" t="s">
        <v>28</v>
      </c>
      <c r="C49" s="11">
        <v>300</v>
      </c>
      <c r="D49" s="14" t="s">
        <v>13</v>
      </c>
      <c r="E49" s="17">
        <v>1</v>
      </c>
      <c r="F49" s="17">
        <v>60</v>
      </c>
      <c r="G49" s="15">
        <f t="shared" si="0"/>
        <v>18000</v>
      </c>
      <c r="H49" s="20" t="s">
        <v>30</v>
      </c>
    </row>
    <row r="50" spans="1:8" s="3" customFormat="1" ht="15">
      <c r="A50" s="27" t="s">
        <v>9</v>
      </c>
      <c r="B50" s="4" t="s">
        <v>29</v>
      </c>
      <c r="C50" s="11">
        <v>300</v>
      </c>
      <c r="D50" s="14" t="s">
        <v>13</v>
      </c>
      <c r="E50" s="17">
        <v>1</v>
      </c>
      <c r="F50" s="17">
        <v>60</v>
      </c>
      <c r="G50" s="15">
        <f t="shared" si="0"/>
        <v>18000</v>
      </c>
      <c r="H50" s="20" t="s">
        <v>31</v>
      </c>
    </row>
    <row r="51" spans="1:8" s="3" customFormat="1" ht="30">
      <c r="A51" s="27" t="s">
        <v>22</v>
      </c>
      <c r="B51" s="4" t="s">
        <v>23</v>
      </c>
      <c r="C51" s="11">
        <v>800</v>
      </c>
      <c r="D51" s="17" t="s">
        <v>8</v>
      </c>
      <c r="E51" s="17">
        <v>2</v>
      </c>
      <c r="F51" s="17">
        <v>1</v>
      </c>
      <c r="G51" s="15">
        <f>C51*E51*F51</f>
        <v>1600</v>
      </c>
      <c r="H51" s="20" t="s">
        <v>24</v>
      </c>
    </row>
    <row r="52" spans="1:8" ht="16.2">
      <c r="A52" s="58" t="s">
        <v>47</v>
      </c>
      <c r="B52" s="58"/>
      <c r="C52" s="58"/>
      <c r="D52" s="58"/>
      <c r="E52" s="58"/>
      <c r="F52" s="58"/>
      <c r="G52" s="58"/>
      <c r="H52" s="58"/>
    </row>
    <row r="53" spans="1:8">
      <c r="A53" s="7" t="s">
        <v>48</v>
      </c>
      <c r="B53" s="8"/>
      <c r="C53" s="26">
        <v>0.06</v>
      </c>
      <c r="D53" s="6"/>
      <c r="E53" s="18"/>
      <c r="F53" s="18" t="s">
        <v>2</v>
      </c>
      <c r="G53" s="12">
        <f>SUM(G16:G51)*C53</f>
        <v>18273.599999999999</v>
      </c>
      <c r="H53" s="9"/>
    </row>
    <row r="54" spans="1:8" s="28" customFormat="1" ht="17.399999999999999">
      <c r="A54" s="59"/>
      <c r="B54" s="60"/>
      <c r="C54" s="60"/>
      <c r="D54" s="60"/>
      <c r="E54" s="60"/>
      <c r="F54" s="60"/>
      <c r="G54" s="60"/>
      <c r="H54" s="61"/>
    </row>
    <row r="55" spans="1:8" s="28" customFormat="1" ht="17.399999999999999">
      <c r="A55" s="62" t="s">
        <v>49</v>
      </c>
      <c r="B55" s="63"/>
      <c r="C55" s="63"/>
      <c r="D55" s="63"/>
      <c r="E55" s="63"/>
      <c r="F55" s="64"/>
      <c r="G55" s="52">
        <f>SUM(G16:G53)</f>
        <v>322833.59999999998</v>
      </c>
      <c r="H55" s="51"/>
    </row>
  </sheetData>
  <mergeCells count="9">
    <mergeCell ref="A52:H52"/>
    <mergeCell ref="A54:H54"/>
    <mergeCell ref="A55:F55"/>
    <mergeCell ref="A2:C2"/>
    <mergeCell ref="A29:H29"/>
    <mergeCell ref="A36:H36"/>
    <mergeCell ref="A43:H43"/>
    <mergeCell ref="A15:H15"/>
    <mergeCell ref="A22:H22"/>
  </mergeCells>
  <phoneticPr fontId="1" type="noConversion"/>
  <pageMargins left="0.25" right="0.25" top="0.75" bottom="0.75" header="0.3" footer="0.3"/>
  <pageSetup paperSize="9" scale="6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费用明细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UBSB001杨维大</dc:creator>
  <cp:lastModifiedBy>客户部陈琍</cp:lastModifiedBy>
  <cp:lastPrinted>2020-01-16T08:23:41Z</cp:lastPrinted>
  <dcterms:created xsi:type="dcterms:W3CDTF">2013-12-11T09:30:26Z</dcterms:created>
  <dcterms:modified xsi:type="dcterms:W3CDTF">2020-11-27T10:27:20Z</dcterms:modified>
</cp:coreProperties>
</file>