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-105" yWindow="-105" windowWidth="20715" windowHeight="13275"/>
  </bookViews>
  <sheets>
    <sheet name="报价（total）" sheetId="4" r:id="rId1"/>
    <sheet name="除胃肠领域报价" sheetId="6" state="hidden" r:id="rId2"/>
    <sheet name="胃肠领域报价" sheetId="7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4" l="1"/>
  <c r="K13" i="7" l="1"/>
  <c r="K12" i="7"/>
  <c r="C5" i="7"/>
  <c r="K13" i="6"/>
  <c r="K12" i="6"/>
  <c r="C5" i="6"/>
  <c r="K14" i="7" l="1"/>
  <c r="K16" i="7" s="1"/>
  <c r="D6" i="7" s="1"/>
  <c r="K14" i="6"/>
  <c r="K16" i="6" s="1"/>
  <c r="D6" i="6" s="1"/>
  <c r="K14" i="4"/>
  <c r="K12" i="4"/>
  <c r="K15" i="4" s="1"/>
  <c r="D5" i="7" l="1"/>
  <c r="D7" i="7" s="1"/>
  <c r="K18" i="7"/>
  <c r="D5" i="6"/>
  <c r="D7" i="6" s="1"/>
  <c r="K18" i="6"/>
  <c r="C5" i="4" l="1"/>
  <c r="K17" i="4" l="1"/>
  <c r="K19" i="4" s="1"/>
  <c r="D6" i="4" l="1"/>
  <c r="D5" i="4"/>
  <c r="D7" i="4" l="1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<sst xmlns="http://schemas.openxmlformats.org/spreadsheetml/2006/main" count="108" uniqueCount="41">
  <si>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</si>
  <si>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</si>
  <si>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</si>
  <si>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</si>
  <si>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</si>
  <si>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</si>
  <si>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</si>
  <si>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</si>
  <si>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</si>
  <si>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</si>
  <si>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</si>
  <si>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</si>
  <si>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</si>
  <si>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</si>
  <si>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</si>
  <si>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</si>
  <si>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</si>
  <si>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</si>
  <si>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</si>
  <si>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</si>
  <si>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</si>
  <si>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</si>
  <si>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</si>
  <si>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</si>
  <si>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</si>
  <si>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</si>
  <si>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</si>
  <si>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</si>
  <si>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</si>
  <si>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</si>
  <si>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</si>
  <si>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VIP优惠价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</si>
  <si>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</si>
  <si>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1-2</t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</si>
  <si>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</si>
  <si>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</si>
  <si>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</si>
  <si>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预估总计1800篇文献下载，整理汇总成word，总计预估10小时/月</t>
    <phoneticPr fontId="1" type="noConversion"/>
  </si>
  <si>
    <t>预估总计1500篇文献下载，整理汇总成word，总计预估10小时/月</t>
    <phoneticPr fontId="1" type="noConversion"/>
  </si>
  <si>
    <t>覆盖胃肠领域（38名），共38位VIP，每位VIP约4-5个主题词，每人大概10-15篇/月/人文献。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</si>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</sst>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2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0" fontId="46" fillId="0" borderId="12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40" fillId="0" borderId="17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showGridLines="0" tabSelected="1" topLeftCell="A10" zoomScale="85" zoomScaleNormal="85" zoomScalePageLayoutView="130" workbookViewId="0">
      <selection activeCell="V14" sqref="V14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5" t="s">
        <v>28</v>
      </c>
      <c r="C1" s="65"/>
      <c r="D1" s="65"/>
      <c r="E1" s="65"/>
      <c r="F1" s="42"/>
      <c r="G1" s="40"/>
    </row>
    <row r="2" spans="2:12" ht="20.25">
      <c r="B2" s="68" t="s">
        <v>1</v>
      </c>
      <c r="C2" s="68"/>
      <c r="D2" s="68"/>
      <c r="E2" s="68"/>
      <c r="F2" s="43"/>
      <c r="G2" s="41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K15</f>
        <v>203500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K17</f>
        <v>12210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215710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9" t="s">
        <v>14</v>
      </c>
      <c r="D9" s="79"/>
      <c r="E9" s="79"/>
      <c r="F9" s="79"/>
      <c r="G9" s="79"/>
      <c r="H9" s="79"/>
      <c r="I9" s="79"/>
      <c r="J9" s="79"/>
      <c r="K9" s="79"/>
    </row>
    <row r="10" spans="2:12" ht="39" customHeight="1">
      <c r="B10" s="48" t="s">
        <v>6</v>
      </c>
      <c r="C10" s="80" t="s">
        <v>7</v>
      </c>
      <c r="D10" s="81"/>
      <c r="E10" s="81"/>
      <c r="F10" s="49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40</v>
      </c>
      <c r="E12" s="44" t="s">
        <v>30</v>
      </c>
      <c r="F12" s="44" t="s">
        <v>26</v>
      </c>
      <c r="G12" s="44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64" t="s">
        <v>21</v>
      </c>
    </row>
    <row r="13" spans="2:12" ht="69.75" customHeight="1">
      <c r="B13" s="19" t="s">
        <v>33</v>
      </c>
      <c r="C13" s="31" t="s">
        <v>23</v>
      </c>
      <c r="D13" s="58" t="s">
        <v>39</v>
      </c>
      <c r="E13" s="44" t="s">
        <v>34</v>
      </c>
      <c r="F13" s="44" t="s">
        <v>26</v>
      </c>
      <c r="G13" s="44">
        <v>5</v>
      </c>
      <c r="H13" s="20">
        <v>10</v>
      </c>
      <c r="I13" s="21">
        <v>38</v>
      </c>
      <c r="J13" s="22">
        <v>20</v>
      </c>
      <c r="K13" s="22">
        <f>J13*H13*I13*G13</f>
        <v>38000</v>
      </c>
      <c r="L13" s="64"/>
    </row>
    <row r="14" spans="2:12" ht="69.75" customHeight="1">
      <c r="B14" s="19" t="s">
        <v>20</v>
      </c>
      <c r="C14" s="31" t="s">
        <v>25</v>
      </c>
      <c r="D14" s="59" t="s">
        <v>29</v>
      </c>
      <c r="E14" s="44" t="s">
        <v>37</v>
      </c>
      <c r="F14" s="44" t="s">
        <v>27</v>
      </c>
      <c r="G14" s="44">
        <v>5</v>
      </c>
      <c r="H14" s="20">
        <v>1</v>
      </c>
      <c r="I14" s="21">
        <v>10</v>
      </c>
      <c r="J14" s="22">
        <v>400</v>
      </c>
      <c r="K14" s="22">
        <f>J14*H14*I14*G14</f>
        <v>20000</v>
      </c>
      <c r="L14" s="64"/>
    </row>
    <row r="15" spans="2:12">
      <c r="B15" s="77" t="s">
        <v>10</v>
      </c>
      <c r="C15" s="71"/>
      <c r="D15" s="71"/>
      <c r="E15" s="71"/>
      <c r="F15" s="71"/>
      <c r="G15" s="71"/>
      <c r="H15" s="71"/>
      <c r="I15" s="71"/>
      <c r="J15" s="78"/>
      <c r="K15" s="23">
        <f>SUM(K12:K14)</f>
        <v>203500</v>
      </c>
    </row>
    <row r="16" spans="2:12">
      <c r="B16" s="16">
        <v>2</v>
      </c>
      <c r="C16" s="17" t="s">
        <v>13</v>
      </c>
      <c r="D16" s="17"/>
      <c r="E16" s="32">
        <v>0.06</v>
      </c>
      <c r="F16" s="32"/>
      <c r="G16" s="30"/>
      <c r="H16" s="18"/>
      <c r="I16" s="18"/>
      <c r="J16" s="18"/>
      <c r="K16" s="24"/>
    </row>
    <row r="17" spans="2:11">
      <c r="B17" s="69" t="s">
        <v>11</v>
      </c>
      <c r="C17" s="70"/>
      <c r="D17" s="71"/>
      <c r="E17" s="70"/>
      <c r="F17" s="71"/>
      <c r="G17" s="71"/>
      <c r="H17" s="70"/>
      <c r="I17" s="70"/>
      <c r="J17" s="72"/>
      <c r="K17" s="23">
        <f>(K15)*E16</f>
        <v>12210</v>
      </c>
    </row>
    <row r="18" spans="2:11">
      <c r="B18" s="73"/>
      <c r="C18" s="74"/>
      <c r="D18" s="75"/>
      <c r="E18" s="74"/>
      <c r="F18" s="75"/>
      <c r="G18" s="75"/>
      <c r="H18" s="74"/>
      <c r="I18" s="74"/>
      <c r="J18" s="74"/>
      <c r="K18" s="76"/>
    </row>
    <row r="19" spans="2:11">
      <c r="B19" s="66" t="s">
        <v>12</v>
      </c>
      <c r="C19" s="66"/>
      <c r="D19" s="67"/>
      <c r="E19" s="66"/>
      <c r="F19" s="67"/>
      <c r="G19" s="67"/>
      <c r="H19" s="66"/>
      <c r="I19" s="66"/>
      <c r="J19" s="66"/>
      <c r="K19" s="25">
        <f>K15+K17</f>
        <v>215710</v>
      </c>
    </row>
    <row r="20" spans="2:11">
      <c r="B20" s="66" t="s">
        <v>31</v>
      </c>
      <c r="C20" s="66"/>
      <c r="D20" s="67"/>
      <c r="E20" s="66"/>
      <c r="F20" s="67"/>
      <c r="G20" s="67"/>
      <c r="H20" s="66"/>
      <c r="I20" s="66"/>
      <c r="J20" s="66"/>
      <c r="K20" s="25">
        <v>215000</v>
      </c>
    </row>
  </sheetData>
  <mergeCells count="10">
    <mergeCell ref="L12:L14"/>
    <mergeCell ref="B1:E1"/>
    <mergeCell ref="B20:J20"/>
    <mergeCell ref="B2:E2"/>
    <mergeCell ref="B17:J17"/>
    <mergeCell ref="B18:K18"/>
    <mergeCell ref="B15:J15"/>
    <mergeCell ref="C9:K9"/>
    <mergeCell ref="C10:E10"/>
    <mergeCell ref="B19:J19"/>
  </mergeCells>
  <phoneticPr fontId="1" type="noConversion"/>
  <pageMargins left="0.7" right="0.7" top="0.75" bottom="0.75" header="0.3" footer="0.3"/>
  <pageSetup paperSize="9" scale="62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5" t="s">
        <v>28</v>
      </c>
      <c r="C1" s="65"/>
      <c r="D1" s="65"/>
      <c r="E1" s="65"/>
      <c r="F1" s="60"/>
      <c r="G1" s="60"/>
    </row>
    <row r="2" spans="2:12" ht="20.25">
      <c r="B2" s="68" t="s">
        <v>1</v>
      </c>
      <c r="C2" s="68"/>
      <c r="D2" s="68"/>
      <c r="E2" s="68"/>
      <c r="F2" s="61"/>
      <c r="G2" s="61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9" t="s">
        <v>14</v>
      </c>
      <c r="D9" s="79"/>
      <c r="E9" s="79"/>
      <c r="F9" s="79"/>
      <c r="G9" s="79"/>
      <c r="H9" s="79"/>
      <c r="I9" s="79"/>
      <c r="J9" s="79"/>
      <c r="K9" s="79"/>
    </row>
    <row r="10" spans="2:12" ht="39" customHeight="1">
      <c r="B10" s="48" t="s">
        <v>6</v>
      </c>
      <c r="C10" s="80" t="s">
        <v>7</v>
      </c>
      <c r="D10" s="81"/>
      <c r="E10" s="81"/>
      <c r="F10" s="62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32</v>
      </c>
      <c r="E12" s="44" t="s">
        <v>30</v>
      </c>
      <c r="F12" s="44" t="s">
        <v>26</v>
      </c>
      <c r="G12" s="44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64" t="s">
        <v>21</v>
      </c>
    </row>
    <row r="13" spans="2:12" ht="69.75" customHeight="1">
      <c r="B13" s="19" t="s">
        <v>20</v>
      </c>
      <c r="C13" s="31" t="s">
        <v>25</v>
      </c>
      <c r="D13" s="59" t="s">
        <v>29</v>
      </c>
      <c r="E13" s="44" t="s">
        <v>38</v>
      </c>
      <c r="F13" s="44" t="s">
        <v>27</v>
      </c>
      <c r="G13" s="44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64"/>
    </row>
    <row r="14" spans="2:12">
      <c r="B14" s="77" t="s">
        <v>10</v>
      </c>
      <c r="C14" s="71"/>
      <c r="D14" s="71"/>
      <c r="E14" s="71"/>
      <c r="F14" s="71"/>
      <c r="G14" s="71"/>
      <c r="H14" s="71"/>
      <c r="I14" s="71"/>
      <c r="J14" s="78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69" t="s">
        <v>11</v>
      </c>
      <c r="C16" s="70"/>
      <c r="D16" s="71"/>
      <c r="E16" s="70"/>
      <c r="F16" s="71"/>
      <c r="G16" s="71"/>
      <c r="H16" s="70"/>
      <c r="I16" s="70"/>
      <c r="J16" s="72"/>
      <c r="K16" s="23">
        <f>(K14)*E15</f>
        <v>9810</v>
      </c>
    </row>
    <row r="17" spans="2:11">
      <c r="B17" s="73"/>
      <c r="C17" s="74"/>
      <c r="D17" s="75"/>
      <c r="E17" s="74"/>
      <c r="F17" s="75"/>
      <c r="G17" s="75"/>
      <c r="H17" s="74"/>
      <c r="I17" s="74"/>
      <c r="J17" s="74"/>
      <c r="K17" s="76"/>
    </row>
    <row r="18" spans="2:11">
      <c r="B18" s="66" t="s">
        <v>12</v>
      </c>
      <c r="C18" s="66"/>
      <c r="D18" s="67"/>
      <c r="E18" s="66"/>
      <c r="F18" s="67"/>
      <c r="G18" s="67"/>
      <c r="H18" s="66"/>
      <c r="I18" s="66"/>
      <c r="J18" s="66"/>
      <c r="K18" s="25">
        <f>K14+K16</f>
        <v>173310</v>
      </c>
    </row>
    <row r="19" spans="2:11">
      <c r="B19" s="66"/>
      <c r="C19" s="66"/>
      <c r="D19" s="67"/>
      <c r="E19" s="66"/>
      <c r="F19" s="67"/>
      <c r="G19" s="67"/>
      <c r="H19" s="66"/>
      <c r="I19" s="66"/>
      <c r="J19" s="66"/>
      <c r="K19" s="25"/>
    </row>
    <row r="20" spans="2:11">
      <c r="F20" s="63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5" t="s">
        <v>28</v>
      </c>
      <c r="C1" s="65"/>
      <c r="D1" s="65"/>
      <c r="E1" s="65"/>
      <c r="F1" s="60"/>
      <c r="G1" s="60"/>
    </row>
    <row r="2" spans="2:12" ht="20.25">
      <c r="B2" s="68" t="s">
        <v>1</v>
      </c>
      <c r="C2" s="68"/>
      <c r="D2" s="68"/>
      <c r="E2" s="68"/>
      <c r="F2" s="61"/>
      <c r="G2" s="61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9" t="s">
        <v>14</v>
      </c>
      <c r="D9" s="79"/>
      <c r="E9" s="79"/>
      <c r="F9" s="79"/>
      <c r="G9" s="79"/>
      <c r="H9" s="79"/>
      <c r="I9" s="79"/>
      <c r="J9" s="79"/>
      <c r="K9" s="79"/>
    </row>
    <row r="10" spans="2:12" ht="39" customHeight="1">
      <c r="B10" s="48" t="s">
        <v>6</v>
      </c>
      <c r="C10" s="80" t="s">
        <v>7</v>
      </c>
      <c r="D10" s="81"/>
      <c r="E10" s="81"/>
      <c r="F10" s="62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35</v>
      </c>
      <c r="E12" s="44" t="s">
        <v>34</v>
      </c>
      <c r="F12" s="44" t="s">
        <v>26</v>
      </c>
      <c r="G12" s="44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64" t="s">
        <v>21</v>
      </c>
    </row>
    <row r="13" spans="2:12" ht="69.75" customHeight="1">
      <c r="B13" s="19" t="s">
        <v>20</v>
      </c>
      <c r="C13" s="31" t="s">
        <v>25</v>
      </c>
      <c r="D13" s="59" t="s">
        <v>29</v>
      </c>
      <c r="E13" s="44" t="s">
        <v>36</v>
      </c>
      <c r="F13" s="44" t="s">
        <v>27</v>
      </c>
      <c r="G13" s="44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64"/>
    </row>
    <row r="14" spans="2:12">
      <c r="B14" s="77" t="s">
        <v>10</v>
      </c>
      <c r="C14" s="71"/>
      <c r="D14" s="71"/>
      <c r="E14" s="71"/>
      <c r="F14" s="71"/>
      <c r="G14" s="71"/>
      <c r="H14" s="71"/>
      <c r="I14" s="71"/>
      <c r="J14" s="78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69" t="s">
        <v>11</v>
      </c>
      <c r="C16" s="70"/>
      <c r="D16" s="71"/>
      <c r="E16" s="70"/>
      <c r="F16" s="71"/>
      <c r="G16" s="71"/>
      <c r="H16" s="70"/>
      <c r="I16" s="70"/>
      <c r="J16" s="72"/>
      <c r="K16" s="23">
        <f>(K14)*E15</f>
        <v>2016</v>
      </c>
    </row>
    <row r="17" spans="2:11">
      <c r="B17" s="73"/>
      <c r="C17" s="74"/>
      <c r="D17" s="75"/>
      <c r="E17" s="74"/>
      <c r="F17" s="75"/>
      <c r="G17" s="75"/>
      <c r="H17" s="74"/>
      <c r="I17" s="74"/>
      <c r="J17" s="74"/>
      <c r="K17" s="76"/>
    </row>
    <row r="18" spans="2:11">
      <c r="B18" s="66" t="s">
        <v>12</v>
      </c>
      <c r="C18" s="66"/>
      <c r="D18" s="67"/>
      <c r="E18" s="66"/>
      <c r="F18" s="67"/>
      <c r="G18" s="67"/>
      <c r="H18" s="66"/>
      <c r="I18" s="66"/>
      <c r="J18" s="66"/>
      <c r="K18" s="25">
        <f>K14+K16</f>
        <v>35616</v>
      </c>
    </row>
    <row r="19" spans="2:11">
      <c r="B19" s="66"/>
      <c r="C19" s="66"/>
      <c r="D19" s="67"/>
      <c r="E19" s="66"/>
      <c r="F19" s="67"/>
      <c r="G19" s="67"/>
      <c r="H19" s="66"/>
      <c r="I19" s="66"/>
      <c r="J19" s="66"/>
      <c r="K19" s="25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报价（total）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2019-06-06T07:38:50Z</cp:lastPrinted>
  <dcterms:created xsi:type="dcterms:W3CDTF">2014-02-12T08:04:12Z</dcterms:created>
  <dcterms:modified xsi:type="dcterms:W3CDTF">2020-09-23T03:02:28Z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