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45" windowWidth="15960" windowHeight="18075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J13" i="1" l="1"/>
  <c r="C5" i="1" l="1"/>
  <c r="C4" i="1"/>
  <c r="J12" i="1"/>
  <c r="J11" i="1"/>
  <c r="J10" i="1" l="1"/>
  <c r="J14" i="1" s="1"/>
  <c r="J16" i="1" s="1"/>
  <c r="E4" i="1" l="1"/>
  <c r="E5" i="1"/>
  <c r="J18" i="1"/>
  <c r="E6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<sst xmlns="http://schemas.openxmlformats.org/spreadsheetml/2006/main" count="33" uniqueCount="32">
  <si>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</si>
  <si>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</si>
  <si>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</si>
  <si>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</si>
  <si>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</si>
  <si>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</si>
  <si>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</si>
  <si>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</si>
  <si>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7" type="noConversion"/>
  </si>
  <si>
    <t>报价明细表 Quotation Breakdown</t>
    <phoneticPr fontId="7" type="noConversion"/>
  </si>
  <si>
    <t>Total</t>
    <phoneticPr fontId="7" type="noConversion"/>
  </si>
  <si>
    <t>上海麦田公共关系咨询有限公司</t>
    <phoneticPr fontId="7" type="noConversion"/>
  </si>
  <si>
    <t>Item</t>
    <phoneticPr fontId="7" type="noConversion"/>
  </si>
  <si>
    <t>总计 Total</t>
  </si>
  <si>
    <t>Descripation</t>
    <phoneticPr fontId="7" type="noConversion"/>
  </si>
  <si>
    <t>Size</t>
    <phoneticPr fontId="7" type="noConversion"/>
  </si>
  <si>
    <t>Qty</t>
    <phoneticPr fontId="7" type="noConversion"/>
  </si>
  <si>
    <t>Unit Price</t>
    <phoneticPr fontId="7" type="noConversion"/>
  </si>
  <si>
    <t>Total(RMB)</t>
    <phoneticPr fontId="7" type="noConversion"/>
  </si>
  <si>
    <t>Total Amount</t>
    <phoneticPr fontId="7" type="noConversion"/>
  </si>
  <si>
    <t>Event</t>
    <phoneticPr fontId="7" type="noConversion"/>
  </si>
  <si>
    <t>分钟</t>
    <phoneticPr fontId="7" type="noConversion"/>
  </si>
  <si>
    <t>视频制作</t>
    <phoneticPr fontId="7" type="noConversion"/>
  </si>
  <si>
    <t>1-1</t>
    <phoneticPr fontId="7" type="noConversion"/>
  </si>
  <si>
    <t>视频制作</t>
    <phoneticPr fontId="7" type="noConversion"/>
  </si>
  <si>
    <t>1-2</t>
    <phoneticPr fontId="7" type="noConversion"/>
  </si>
  <si>
    <t>医学编辑</t>
    <phoneticPr fontId="7" type="noConversion"/>
  </si>
  <si>
    <t>分钟</t>
    <phoneticPr fontId="7" type="noConversion"/>
  </si>
  <si>
    <t>整合视频文件, 输出对应格式文件</t>
    <phoneticPr fontId="7" type="noConversion"/>
  </si>
  <si>
    <t>根据配音编辑字母，制作字幕时间轴，共计7分钟</t>
    <phoneticPr fontId="7" type="noConversion"/>
  </si>
  <si>
    <t>2020赛诺菲ESPP Introductory 视频制作-报价单</t>
    <phoneticPr fontId="10" type="noConversion"/>
  </si>
  <si>
    <t>视频添加字幕（客户提供）；总计7分钟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</si>
</sst>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&quot; &quot;;\(0\)"/>
    <numFmt numFmtId="177" formatCode="#,##0.00&quot; &quot;"/>
    <numFmt numFmtId="178" formatCode="0.00&quot; &quot;"/>
    <numFmt numFmtId="179" formatCode="0.0000%"/>
    <numFmt numFmtId="180" formatCode="0.00_ "/>
    <numFmt numFmtId="181" formatCode="0_);\(0\)"/>
    <numFmt numFmtId="182" formatCode="#,##0.00_ ;[Red]\-#,##0.00\ "/>
  </numFmts>
  <fonts count="17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11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</cellStyleXfs>
  <cellXfs count="85">
    <xf numFmtId="0" fontId="0" fillId="0" borderId="0" xfId="0" applyFont="1" applyAlignment="1"/>
    <xf numFmtId="0" fontId="0" fillId="0" borderId="0" xfId="0" applyNumberFormat="1" applyFont="1" applyAlignment="1"/>
    <xf numFmtId="0" fontId="9" fillId="0" borderId="0" xfId="0" applyFont="1"/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179" fontId="11" fillId="5" borderId="0" xfId="0" applyNumberFormat="1" applyFont="1" applyFill="1" applyBorder="1" applyAlignment="1">
      <alignment horizontal="left"/>
    </xf>
    <xf numFmtId="0" fontId="9" fillId="5" borderId="0" xfId="0" applyFont="1" applyFill="1" applyBorder="1"/>
    <xf numFmtId="181" fontId="9" fillId="5" borderId="0" xfId="0" applyNumberFormat="1" applyFont="1" applyFill="1" applyBorder="1" applyAlignment="1">
      <alignment horizontal="right" vertical="center"/>
    </xf>
    <xf numFmtId="10" fontId="11" fillId="5" borderId="4" xfId="2" applyNumberFormat="1" applyFont="1" applyFill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2" fontId="11" fillId="0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3" fontId="9" fillId="0" borderId="1" xfId="1" applyFont="1" applyBorder="1" applyAlignment="1"/>
    <xf numFmtId="0" fontId="9" fillId="0" borderId="5" xfId="0" applyFont="1" applyBorder="1" applyAlignment="1">
      <alignment horizontal="center" wrapText="1"/>
    </xf>
    <xf numFmtId="43" fontId="9" fillId="0" borderId="1" xfId="1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43" fontId="9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81" fontId="4" fillId="10" borderId="1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center" vertical="center" wrapText="1"/>
    </xf>
    <xf numFmtId="181" fontId="3" fillId="10" borderId="5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right" vertical="center" wrapText="1"/>
    </xf>
    <xf numFmtId="0" fontId="0" fillId="2" borderId="9" xfId="0" applyFont="1" applyFill="1" applyBorder="1" applyAlignment="1"/>
    <xf numFmtId="0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0" fillId="3" borderId="12" xfId="0" applyFont="1" applyFill="1" applyBorder="1" applyAlignment="1"/>
    <xf numFmtId="176" fontId="1" fillId="3" borderId="12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right" vertical="center"/>
    </xf>
    <xf numFmtId="178" fontId="1" fillId="2" borderId="10" xfId="0" applyNumberFormat="1" applyFont="1" applyFill="1" applyBorder="1" applyAlignment="1">
      <alignment horizontal="right" vertical="center"/>
    </xf>
    <xf numFmtId="178" fontId="5" fillId="2" borderId="10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wrapText="1"/>
    </xf>
    <xf numFmtId="0" fontId="0" fillId="2" borderId="0" xfId="0" applyFont="1" applyFill="1" applyBorder="1" applyAlignment="1"/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right" vertical="center"/>
    </xf>
    <xf numFmtId="178" fontId="1" fillId="2" borderId="0" xfId="0" applyNumberFormat="1" applyFont="1" applyFill="1" applyBorder="1" applyAlignment="1">
      <alignment horizontal="right" vertical="center"/>
    </xf>
    <xf numFmtId="0" fontId="0" fillId="2" borderId="16" xfId="0" applyFont="1" applyFill="1" applyBorder="1" applyAlignment="1"/>
    <xf numFmtId="49" fontId="1" fillId="2" borderId="13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4" borderId="17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181" fontId="3" fillId="11" borderId="1" xfId="0" applyNumberFormat="1" applyFont="1" applyFill="1" applyBorder="1" applyAlignment="1">
      <alignment horizontal="left" vertical="center" wrapText="1"/>
    </xf>
    <xf numFmtId="177" fontId="5" fillId="3" borderId="20" xfId="0" applyNumberFormat="1" applyFont="1" applyFill="1" applyBorder="1" applyAlignment="1">
      <alignment horizontal="right"/>
    </xf>
    <xf numFmtId="178" fontId="1" fillId="2" borderId="20" xfId="0" applyNumberFormat="1" applyFont="1" applyFill="1" applyBorder="1" applyAlignment="1">
      <alignment horizontal="right" vertical="center"/>
    </xf>
    <xf numFmtId="0" fontId="0" fillId="2" borderId="20" xfId="0" applyFont="1" applyFill="1" applyBorder="1" applyAlignment="1"/>
    <xf numFmtId="10" fontId="11" fillId="5" borderId="21" xfId="2" applyNumberFormat="1" applyFont="1" applyFill="1" applyBorder="1" applyAlignment="1">
      <alignment horizontal="left"/>
    </xf>
    <xf numFmtId="180" fontId="9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82" fontId="12" fillId="0" borderId="7" xfId="0" applyNumberFormat="1" applyFont="1" applyFill="1" applyBorder="1" applyAlignment="1">
      <alignment horizontal="right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K20"/>
  <sheetViews>
    <sheetView showGridLines="0" tabSelected="1" zoomScale="70" zoomScaleNormal="70" workbookViewId="0">
      <selection activeCell="M13" sqref="M13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7.3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45" width="8.875" style="1" customWidth="1"/>
  </cols>
  <sheetData>
    <row r="1" spans="1:245" s="2" customFormat="1" ht="36" customHeight="1" x14ac:dyDescent="0.45">
      <c r="B1" s="56" t="s">
        <v>30</v>
      </c>
      <c r="C1" s="56"/>
      <c r="D1" s="56"/>
      <c r="E1" s="56"/>
      <c r="F1" s="56"/>
      <c r="H1" s="11"/>
      <c r="I1" s="11"/>
      <c r="J1" s="11"/>
      <c r="K1" s="12"/>
    </row>
    <row r="2" spans="1:245" s="2" customFormat="1" ht="31.5" x14ac:dyDescent="0.25">
      <c r="B2" s="13"/>
      <c r="C2" s="14" t="s">
        <v>0</v>
      </c>
      <c r="D2" s="14"/>
      <c r="E2" s="15" t="s">
        <v>11</v>
      </c>
      <c r="G2" s="11"/>
      <c r="H2" s="11"/>
      <c r="I2" s="11"/>
      <c r="J2" s="11"/>
      <c r="K2" s="12"/>
    </row>
    <row r="3" spans="1:245" s="2" customFormat="1" x14ac:dyDescent="0.25">
      <c r="B3" s="16" t="s">
        <v>12</v>
      </c>
      <c r="C3" s="17" t="s">
        <v>1</v>
      </c>
      <c r="D3" s="17"/>
      <c r="E3" s="17" t="s">
        <v>2</v>
      </c>
      <c r="F3" s="11"/>
      <c r="G3" s="11"/>
      <c r="H3" s="11"/>
      <c r="I3" s="11"/>
      <c r="J3" s="11"/>
      <c r="K3" s="12"/>
    </row>
    <row r="4" spans="1:245" s="2" customFormat="1" x14ac:dyDescent="0.25">
      <c r="B4" s="18">
        <v>1</v>
      </c>
      <c r="C4" s="42" t="str">
        <f>C10</f>
        <v>视频制作</v>
      </c>
      <c r="D4" s="19"/>
      <c r="E4" s="20">
        <f>J10</f>
        <v>9500</v>
      </c>
      <c r="F4" s="11"/>
      <c r="G4" s="11"/>
      <c r="H4" s="11"/>
      <c r="I4" s="11"/>
      <c r="J4" s="11"/>
      <c r="K4" s="12"/>
    </row>
    <row r="5" spans="1:245" s="2" customFormat="1" x14ac:dyDescent="0.25">
      <c r="B5" s="18">
        <v>2</v>
      </c>
      <c r="C5" s="19" t="str">
        <f>C15</f>
        <v>税 Tax</v>
      </c>
      <c r="D5" s="19"/>
      <c r="E5" s="20">
        <f>J16</f>
        <v>643.02649999999994</v>
      </c>
      <c r="F5" s="11"/>
      <c r="G5" s="11"/>
      <c r="H5" s="11"/>
      <c r="I5" s="11"/>
      <c r="J5" s="11"/>
      <c r="K5" s="12"/>
    </row>
    <row r="6" spans="1:245" s="2" customFormat="1" x14ac:dyDescent="0.25">
      <c r="B6" s="21"/>
      <c r="C6" s="19" t="s">
        <v>13</v>
      </c>
      <c r="D6" s="19"/>
      <c r="E6" s="22">
        <f>SUM(E4:E5)</f>
        <v>10143.0265</v>
      </c>
      <c r="F6" s="11"/>
      <c r="G6" s="11"/>
      <c r="H6" s="11"/>
      <c r="I6" s="11"/>
      <c r="J6" s="11"/>
      <c r="K6" s="12"/>
    </row>
    <row r="7" spans="1:245" s="2" customFormat="1" x14ac:dyDescent="0.25">
      <c r="B7" s="23"/>
      <c r="C7" s="24"/>
      <c r="D7" s="24"/>
      <c r="E7" s="25"/>
      <c r="F7" s="11"/>
      <c r="G7" s="11"/>
      <c r="H7" s="11"/>
      <c r="I7" s="11"/>
      <c r="J7" s="11"/>
      <c r="K7" s="12"/>
    </row>
    <row r="8" spans="1:245" s="2" customFormat="1" ht="27.75" x14ac:dyDescent="0.45">
      <c r="B8" s="23"/>
      <c r="C8" s="57" t="s">
        <v>9</v>
      </c>
      <c r="D8" s="57"/>
      <c r="E8" s="57"/>
      <c r="F8" s="57"/>
      <c r="G8" s="57"/>
      <c r="H8" s="57"/>
      <c r="I8" s="57"/>
      <c r="J8" s="57"/>
      <c r="K8" s="12"/>
    </row>
    <row r="9" spans="1:245" s="2" customFormat="1" ht="47.25" x14ac:dyDescent="0.25">
      <c r="B9" s="26" t="s">
        <v>3</v>
      </c>
      <c r="C9" s="26" t="s">
        <v>14</v>
      </c>
      <c r="D9" s="26"/>
      <c r="E9" s="26" t="s">
        <v>4</v>
      </c>
      <c r="F9" s="26" t="s">
        <v>15</v>
      </c>
      <c r="G9" s="27" t="s">
        <v>16</v>
      </c>
      <c r="H9" s="28" t="s">
        <v>5</v>
      </c>
      <c r="I9" s="29" t="s">
        <v>17</v>
      </c>
      <c r="J9" s="30" t="s">
        <v>18</v>
      </c>
      <c r="K9" s="77" t="s">
        <v>6</v>
      </c>
    </row>
    <row r="10" spans="1:245" ht="17.45" customHeight="1" x14ac:dyDescent="0.25">
      <c r="A10" s="31"/>
      <c r="B10" s="32">
        <v>1</v>
      </c>
      <c r="C10" s="33" t="s">
        <v>22</v>
      </c>
      <c r="D10" s="34"/>
      <c r="E10" s="34"/>
      <c r="F10" s="35"/>
      <c r="G10" s="36"/>
      <c r="H10" s="36"/>
      <c r="I10" s="36"/>
      <c r="J10" s="37">
        <f>SUM(J11:J13)</f>
        <v>9500</v>
      </c>
      <c r="K10" s="7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</row>
    <row r="11" spans="1:245" ht="31.5" customHeight="1" x14ac:dyDescent="0.15">
      <c r="A11" s="31"/>
      <c r="B11" s="75" t="s">
        <v>23</v>
      </c>
      <c r="C11" s="69" t="s">
        <v>24</v>
      </c>
      <c r="D11" s="71" t="s">
        <v>20</v>
      </c>
      <c r="E11" s="73" t="s">
        <v>21</v>
      </c>
      <c r="F11" s="38" t="s">
        <v>31</v>
      </c>
      <c r="G11" s="39">
        <v>1</v>
      </c>
      <c r="H11" s="39">
        <v>7</v>
      </c>
      <c r="I11" s="40">
        <v>800</v>
      </c>
      <c r="J11" s="40">
        <f t="shared" ref="J11:J13" si="0">I11*G11*H11</f>
        <v>5600</v>
      </c>
      <c r="K11" s="79">
        <v>800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</row>
    <row r="12" spans="1:245" ht="31.5" customHeight="1" x14ac:dyDescent="0.15">
      <c r="A12" s="31"/>
      <c r="B12" s="76"/>
      <c r="C12" s="70"/>
      <c r="D12" s="72"/>
      <c r="E12" s="74"/>
      <c r="F12" s="38" t="s">
        <v>28</v>
      </c>
      <c r="G12" s="39">
        <v>1</v>
      </c>
      <c r="H12" s="39">
        <v>3</v>
      </c>
      <c r="I12" s="40">
        <v>600</v>
      </c>
      <c r="J12" s="40">
        <f t="shared" si="0"/>
        <v>1800</v>
      </c>
      <c r="K12" s="79">
        <v>600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</row>
    <row r="13" spans="1:245" ht="31.5" customHeight="1" x14ac:dyDescent="0.15">
      <c r="A13" s="50"/>
      <c r="B13" s="52" t="s">
        <v>25</v>
      </c>
      <c r="C13" s="53" t="s">
        <v>26</v>
      </c>
      <c r="D13" s="54" t="s">
        <v>20</v>
      </c>
      <c r="E13" s="55" t="s">
        <v>27</v>
      </c>
      <c r="F13" s="51" t="s">
        <v>29</v>
      </c>
      <c r="G13" s="39">
        <v>1</v>
      </c>
      <c r="H13" s="39">
        <v>7</v>
      </c>
      <c r="I13" s="40">
        <v>300</v>
      </c>
      <c r="J13" s="40">
        <f t="shared" si="0"/>
        <v>2100</v>
      </c>
      <c r="K13" s="79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</row>
    <row r="14" spans="1:245" ht="17.45" customHeight="1" x14ac:dyDescent="0.25">
      <c r="A14" s="31"/>
      <c r="B14" s="65" t="s">
        <v>7</v>
      </c>
      <c r="C14" s="66"/>
      <c r="D14" s="66"/>
      <c r="E14" s="66"/>
      <c r="F14" s="67"/>
      <c r="G14" s="67"/>
      <c r="H14" s="67"/>
      <c r="I14" s="68"/>
      <c r="J14" s="41">
        <f>J10</f>
        <v>9500</v>
      </c>
      <c r="K14" s="80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</row>
    <row r="15" spans="1:245" s="2" customFormat="1" x14ac:dyDescent="0.25">
      <c r="B15" s="3">
        <v>2</v>
      </c>
      <c r="C15" s="4" t="s">
        <v>8</v>
      </c>
      <c r="D15" s="4"/>
      <c r="E15" s="5">
        <v>6.7686999999999997E-2</v>
      </c>
      <c r="F15" s="6"/>
      <c r="G15" s="7"/>
      <c r="H15" s="7"/>
      <c r="I15" s="7"/>
      <c r="J15" s="8"/>
      <c r="K15" s="81"/>
    </row>
    <row r="16" spans="1:245" s="2" customFormat="1" x14ac:dyDescent="0.25">
      <c r="B16" s="58" t="s">
        <v>10</v>
      </c>
      <c r="C16" s="59"/>
      <c r="D16" s="59"/>
      <c r="E16" s="59"/>
      <c r="F16" s="59"/>
      <c r="G16" s="59"/>
      <c r="H16" s="59"/>
      <c r="I16" s="60"/>
      <c r="J16" s="9">
        <f>J14*E15</f>
        <v>643.02649999999994</v>
      </c>
      <c r="K16" s="82"/>
    </row>
    <row r="17" spans="1:245" s="2" customFormat="1" x14ac:dyDescent="0.25">
      <c r="B17" s="61"/>
      <c r="C17" s="62"/>
      <c r="D17" s="62"/>
      <c r="E17" s="62"/>
      <c r="F17" s="62"/>
      <c r="G17" s="62"/>
      <c r="H17" s="62"/>
      <c r="I17" s="62"/>
      <c r="J17" s="63"/>
      <c r="K17" s="83"/>
    </row>
    <row r="18" spans="1:245" s="2" customFormat="1" x14ac:dyDescent="0.25">
      <c r="B18" s="64" t="s">
        <v>19</v>
      </c>
      <c r="C18" s="64"/>
      <c r="D18" s="64"/>
      <c r="E18" s="64"/>
      <c r="F18" s="64"/>
      <c r="G18" s="64"/>
      <c r="H18" s="64"/>
      <c r="I18" s="64"/>
      <c r="J18" s="10">
        <f>J14+J16</f>
        <v>10143.0265</v>
      </c>
      <c r="K18" s="84"/>
    </row>
    <row r="20" spans="1:245" ht="31.5" customHeight="1" x14ac:dyDescent="0.15">
      <c r="A20" s="43"/>
      <c r="B20" s="44"/>
      <c r="C20" s="45"/>
      <c r="D20" s="46"/>
      <c r="E20" s="47"/>
      <c r="F20" s="45"/>
      <c r="G20" s="48"/>
      <c r="H20" s="48"/>
      <c r="I20" s="49"/>
      <c r="J20" s="49"/>
      <c r="K20" s="49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</row>
  </sheetData>
  <mergeCells count="10">
    <mergeCell ref="B1:F1"/>
    <mergeCell ref="C8:J8"/>
    <mergeCell ref="B16:I16"/>
    <mergeCell ref="B17:J17"/>
    <mergeCell ref="B18:I18"/>
    <mergeCell ref="B14:I14"/>
    <mergeCell ref="C11:C12"/>
    <mergeCell ref="D11:D12"/>
    <mergeCell ref="E11:E12"/>
    <mergeCell ref="B11:B12"/>
  </mergeCells>
  <phoneticPr fontId="7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2020-05-28T08:56:32Z</dcterms:modified>
</cp:coreProperties>
</file>