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2020赛诺菲资料及输注视频制作\结算&amp;PO\"/>
    </mc:Choice>
  </mc:AlternateContent>
  <bookViews>
    <workbookView xWindow="0" yWindow="45" windowWidth="15960" windowHeight="180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J16" i="1" l="1"/>
  <c r="J15" i="1"/>
  <c r="J14" i="1"/>
  <c r="J12" i="1"/>
  <c r="J13" i="1"/>
  <c r="J11" i="1"/>
  <c r="J17" i="1"/>
  <c r="J19" i="1"/>
  <c r="J21" i="1"/>
  <c r="E6" i="1"/>
  <c r="E5" i="1"/>
  <c r="E4" i="1"/>
  <c r="C6" i="1"/>
  <c r="E7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<sst xmlns="http://schemas.openxmlformats.org/spreadsheetml/2006/main" count="41" uniqueCount="40">
  <si>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</si>
  <si>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</si>
  <si>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</si>
  <si>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</si>
  <si>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</si>
  <si>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</si>
  <si>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</si>
  <si>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</si>
  <si>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</si>
  <si>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</si>
  <si>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</si>
  <si>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</si>
  <si>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</si>
  <si>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</si>
  <si>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</si>
  <si>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</si>
  <si>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</si>
  <si>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</si>
  <si>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</si>
  <si>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</si>
  <si>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Event</t>
    <phoneticPr fontId="7" type="noConversion"/>
  </si>
  <si>
    <t>整合视频文件, 输出对应格式文件</t>
    <phoneticPr fontId="7" type="noConversion"/>
  </si>
  <si>
    <t>分钟</t>
    <phoneticPr fontId="7" type="noConversion"/>
  </si>
  <si>
    <t>视频制作</t>
    <phoneticPr fontId="7" type="noConversion"/>
  </si>
  <si>
    <t>视频制作</t>
    <phoneticPr fontId="7" type="noConversion"/>
  </si>
  <si>
    <t>文案</t>
    <phoneticPr fontId="7" type="noConversion"/>
  </si>
  <si>
    <t>Medical Editor</t>
    <phoneticPr fontId="7" type="noConversion"/>
  </si>
  <si>
    <t>医学单页撰写</t>
    <phoneticPr fontId="7" type="noConversion"/>
  </si>
  <si>
    <t>内容翻译</t>
    <phoneticPr fontId="7" type="noConversion"/>
  </si>
  <si>
    <t>小时</t>
    <phoneticPr fontId="7" type="noConversion"/>
  </si>
  <si>
    <t>Education</t>
    <phoneticPr fontId="7" type="noConversion"/>
  </si>
  <si>
    <t>页</t>
    <phoneticPr fontId="7" type="noConversion"/>
  </si>
  <si>
    <t>视频制作</t>
    <phoneticPr fontId="7" type="noConversion"/>
  </si>
  <si>
    <t>1-1</t>
    <phoneticPr fontId="7" type="noConversion"/>
  </si>
  <si>
    <t>1-2</t>
    <phoneticPr fontId="7" type="noConversion"/>
  </si>
  <si>
    <t>2-1</t>
    <phoneticPr fontId="7" type="noConversion"/>
  </si>
  <si>
    <t>添加字幕，视频总计6分钟左右</t>
    <phoneticPr fontId="7" type="noConversion"/>
  </si>
  <si>
    <t>药品输注流程翻译</t>
    <phoneticPr fontId="7" type="noConversion"/>
  </si>
  <si>
    <t>单页制作，包含医学写作、编辑润色、校对及排版(预估2张）</t>
    <phoneticPr fontId="7" type="noConversion"/>
  </si>
  <si>
    <t>2020赛诺菲法布雷资料及输注视频制作-结算单-UBS麦田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</si>
</sst>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00%"/>
    <numFmt numFmtId="180" formatCode="0.00_ "/>
    <numFmt numFmtId="181" formatCode="0_);\(0\)"/>
    <numFmt numFmtId="182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Microsoft YaHei UI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79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9" fontId="11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181" fontId="9" fillId="5" borderId="0" xfId="0" applyNumberFormat="1" applyFont="1" applyFill="1" applyBorder="1" applyAlignment="1">
      <alignment horizontal="right" vertical="center"/>
    </xf>
    <xf numFmtId="10" fontId="11" fillId="5" borderId="6" xfId="2" applyNumberFormat="1" applyFont="1" applyFill="1" applyBorder="1" applyAlignment="1">
      <alignment horizontal="right"/>
    </xf>
    <xf numFmtId="10" fontId="11" fillId="5" borderId="4" xfId="2" applyNumberFormat="1" applyFont="1" applyFill="1" applyBorder="1" applyAlignment="1">
      <alignment horizontal="left"/>
    </xf>
    <xf numFmtId="180" fontId="11" fillId="0" borderId="1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2" fontId="11" fillId="0" borderId="9" xfId="0" applyNumberFormat="1" applyFont="1" applyFill="1" applyBorder="1" applyAlignment="1">
      <alignment horizontal="right"/>
    </xf>
    <xf numFmtId="182" fontId="12" fillId="0" borderId="9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7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7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1" fontId="4" fillId="10" borderId="1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center" vertical="center" wrapText="1"/>
    </xf>
    <xf numFmtId="181" fontId="3" fillId="10" borderId="7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right" vertical="center" wrapText="1"/>
    </xf>
    <xf numFmtId="181" fontId="3" fillId="11" borderId="1" xfId="0" applyNumberFormat="1" applyFont="1" applyFill="1" applyBorder="1" applyAlignment="1">
      <alignment horizontal="left" vertical="center" wrapText="1"/>
    </xf>
    <xf numFmtId="0" fontId="0" fillId="2" borderId="11" xfId="0" applyFont="1" applyFill="1" applyBorder="1" applyAlignment="1"/>
    <xf numFmtId="0" fontId="5" fillId="3" borderId="1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0" fillId="3" borderId="14" xfId="0" applyFont="1" applyFill="1" applyBorder="1" applyAlignment="1"/>
    <xf numFmtId="176" fontId="1" fillId="3" borderId="14" xfId="0" applyNumberFormat="1" applyFont="1" applyFill="1" applyBorder="1" applyAlignment="1">
      <alignment horizontal="right" vertical="center"/>
    </xf>
    <xf numFmtId="177" fontId="5" fillId="3" borderId="15" xfId="0" applyNumberFormat="1" applyFont="1" applyFill="1" applyBorder="1" applyAlignment="1">
      <alignment horizontal="right"/>
    </xf>
    <xf numFmtId="177" fontId="5" fillId="3" borderId="13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right" vertical="center"/>
    </xf>
    <xf numFmtId="178" fontId="1" fillId="2" borderId="12" xfId="0" applyNumberFormat="1" applyFont="1" applyFill="1" applyBorder="1" applyAlignment="1">
      <alignment horizontal="right" vertical="center"/>
    </xf>
    <xf numFmtId="178" fontId="5" fillId="2" borderId="12" xfId="0" applyNumberFormat="1" applyFont="1" applyFill="1" applyBorder="1" applyAlignment="1">
      <alignment horizontal="right"/>
    </xf>
    <xf numFmtId="0" fontId="0" fillId="2" borderId="13" xfId="0" applyFont="1" applyFill="1" applyBorder="1" applyAlignment="1"/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178" fontId="1" fillId="2" borderId="19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0" borderId="10" xfId="0" applyFont="1" applyBorder="1" applyAlignment="1">
      <alignment horizontal="center" wrapText="1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L23"/>
  <sheetViews>
    <sheetView showGridLines="0" tabSelected="1" zoomScale="70" zoomScaleNormal="70" workbookViewId="0">
      <selection activeCell="C14" sqref="C14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6" width="8.875" style="1" customWidth="1"/>
  </cols>
  <sheetData>
    <row r="1" spans="1:246" s="2" customFormat="1" ht="36" customHeight="1" x14ac:dyDescent="0.35">
      <c r="B1" s="59" t="s">
        <v>39</v>
      </c>
      <c r="C1" s="59"/>
      <c r="D1" s="59"/>
      <c r="E1" s="59"/>
      <c r="F1" s="59"/>
      <c r="H1" s="15"/>
      <c r="I1" s="15"/>
      <c r="J1" s="15"/>
      <c r="K1" s="16"/>
    </row>
    <row r="2" spans="1:246" s="2" customFormat="1" ht="41.25" customHeight="1" x14ac:dyDescent="0.25">
      <c r="B2" s="17"/>
      <c r="C2" s="18" t="s">
        <v>0</v>
      </c>
      <c r="D2" s="18"/>
      <c r="E2" s="19" t="s">
        <v>11</v>
      </c>
      <c r="G2" s="15"/>
      <c r="H2" s="15"/>
      <c r="I2" s="15"/>
      <c r="J2" s="15"/>
      <c r="K2" s="16"/>
    </row>
    <row r="3" spans="1:246" s="2" customFormat="1" x14ac:dyDescent="0.25">
      <c r="B3" s="20" t="s">
        <v>12</v>
      </c>
      <c r="C3" s="21" t="s">
        <v>1</v>
      </c>
      <c r="D3" s="21"/>
      <c r="E3" s="21" t="s">
        <v>2</v>
      </c>
      <c r="F3" s="15"/>
      <c r="G3" s="15"/>
      <c r="H3" s="15"/>
      <c r="I3" s="15"/>
      <c r="J3" s="15"/>
      <c r="K3" s="16"/>
    </row>
    <row r="4" spans="1:246" s="2" customFormat="1" x14ac:dyDescent="0.25">
      <c r="B4" s="22">
        <v>1</v>
      </c>
      <c r="C4" s="49" t="s">
        <v>25</v>
      </c>
      <c r="D4" s="23"/>
      <c r="E4" s="24">
        <f>J11</f>
        <v>9462</v>
      </c>
      <c r="F4" s="15"/>
      <c r="G4" s="15"/>
      <c r="H4" s="15"/>
      <c r="I4" s="15"/>
      <c r="J4" s="15"/>
      <c r="K4" s="16"/>
    </row>
    <row r="5" spans="1:246" s="2" customFormat="1" x14ac:dyDescent="0.25">
      <c r="B5" s="22">
        <v>2</v>
      </c>
      <c r="C5" s="49" t="s">
        <v>32</v>
      </c>
      <c r="D5" s="23"/>
      <c r="E5" s="24">
        <f>J14</f>
        <v>6600</v>
      </c>
      <c r="F5" s="15"/>
      <c r="G5" s="15"/>
      <c r="H5" s="15"/>
      <c r="I5" s="15"/>
      <c r="J5" s="15"/>
      <c r="K5" s="16"/>
    </row>
    <row r="6" spans="1:246" s="2" customFormat="1" x14ac:dyDescent="0.25">
      <c r="B6" s="22">
        <v>3</v>
      </c>
      <c r="C6" s="23" t="str">
        <f>C18</f>
        <v>税 Tax</v>
      </c>
      <c r="D6" s="23"/>
      <c r="E6" s="24">
        <f>J19</f>
        <v>1087.188594</v>
      </c>
      <c r="F6" s="15"/>
      <c r="G6" s="15"/>
      <c r="H6" s="15"/>
      <c r="I6" s="15"/>
      <c r="J6" s="15"/>
      <c r="K6" s="16"/>
    </row>
    <row r="7" spans="1:246" s="2" customFormat="1" x14ac:dyDescent="0.25">
      <c r="B7" s="25"/>
      <c r="C7" s="23" t="s">
        <v>13</v>
      </c>
      <c r="D7" s="23"/>
      <c r="E7" s="26">
        <f>SUM(E4:E6)</f>
        <v>17149.188593999999</v>
      </c>
      <c r="F7" s="15"/>
      <c r="G7" s="15"/>
      <c r="H7" s="15"/>
      <c r="I7" s="15"/>
      <c r="J7" s="15"/>
      <c r="K7" s="16"/>
    </row>
    <row r="8" spans="1:246" s="2" customFormat="1" x14ac:dyDescent="0.25">
      <c r="B8" s="27"/>
      <c r="C8" s="28"/>
      <c r="D8" s="28"/>
      <c r="E8" s="29"/>
      <c r="F8" s="15"/>
      <c r="G8" s="15"/>
      <c r="H8" s="15"/>
      <c r="I8" s="15"/>
      <c r="J8" s="15"/>
      <c r="K8" s="16"/>
    </row>
    <row r="9" spans="1:246" s="2" customFormat="1" ht="27.75" x14ac:dyDescent="0.45">
      <c r="B9" s="27"/>
      <c r="C9" s="60" t="s">
        <v>9</v>
      </c>
      <c r="D9" s="60"/>
      <c r="E9" s="60"/>
      <c r="F9" s="60"/>
      <c r="G9" s="60"/>
      <c r="H9" s="60"/>
      <c r="I9" s="60"/>
      <c r="J9" s="60"/>
      <c r="K9" s="16"/>
    </row>
    <row r="10" spans="1:246" s="2" customFormat="1" ht="47.25" x14ac:dyDescent="0.25">
      <c r="B10" s="30" t="s">
        <v>3</v>
      </c>
      <c r="C10" s="30" t="s">
        <v>14</v>
      </c>
      <c r="D10" s="30"/>
      <c r="E10" s="30" t="s">
        <v>4</v>
      </c>
      <c r="F10" s="30" t="s">
        <v>15</v>
      </c>
      <c r="G10" s="31" t="s">
        <v>16</v>
      </c>
      <c r="H10" s="32" t="s">
        <v>5</v>
      </c>
      <c r="I10" s="33" t="s">
        <v>17</v>
      </c>
      <c r="J10" s="34" t="s">
        <v>18</v>
      </c>
      <c r="K10" s="35" t="s">
        <v>6</v>
      </c>
    </row>
    <row r="11" spans="1:246" ht="17.45" customHeight="1" x14ac:dyDescent="0.25">
      <c r="A11" s="36"/>
      <c r="B11" s="37">
        <v>1</v>
      </c>
      <c r="C11" s="38" t="s">
        <v>25</v>
      </c>
      <c r="D11" s="39"/>
      <c r="E11" s="39"/>
      <c r="F11" s="40"/>
      <c r="G11" s="41"/>
      <c r="H11" s="41"/>
      <c r="I11" s="41"/>
      <c r="J11" s="42">
        <f>J12+J13</f>
        <v>9462</v>
      </c>
      <c r="K11" s="43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spans="1:246" ht="31.5" customHeight="1" x14ac:dyDescent="0.15">
      <c r="A12" s="36"/>
      <c r="B12" s="58" t="s">
        <v>33</v>
      </c>
      <c r="C12" s="44" t="s">
        <v>28</v>
      </c>
      <c r="D12" s="44" t="s">
        <v>26</v>
      </c>
      <c r="E12" s="44" t="s">
        <v>29</v>
      </c>
      <c r="F12" s="44" t="s">
        <v>37</v>
      </c>
      <c r="G12" s="45">
        <v>1</v>
      </c>
      <c r="H12" s="45">
        <v>6</v>
      </c>
      <c r="I12" s="46">
        <v>446</v>
      </c>
      <c r="J12" s="46">
        <f>G12*H12*I12</f>
        <v>2676</v>
      </c>
      <c r="K12" s="57">
        <v>446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spans="1:246" ht="49.5" customHeight="1" x14ac:dyDescent="0.15">
      <c r="A13" s="36"/>
      <c r="B13" s="58" t="s">
        <v>34</v>
      </c>
      <c r="C13" s="44" t="s">
        <v>27</v>
      </c>
      <c r="D13" s="44" t="s">
        <v>30</v>
      </c>
      <c r="E13" s="44" t="s">
        <v>31</v>
      </c>
      <c r="F13" s="44" t="s">
        <v>38</v>
      </c>
      <c r="G13" s="45">
        <v>2</v>
      </c>
      <c r="H13" s="45">
        <v>1</v>
      </c>
      <c r="I13" s="46">
        <v>3393</v>
      </c>
      <c r="J13" s="46">
        <f>G13*H13*I13</f>
        <v>6786</v>
      </c>
      <c r="K13" s="57">
        <v>3339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spans="1:246" ht="17.45" customHeight="1" x14ac:dyDescent="0.25">
      <c r="A14" s="36"/>
      <c r="B14" s="37">
        <v>2</v>
      </c>
      <c r="C14" s="38" t="s">
        <v>23</v>
      </c>
      <c r="D14" s="39"/>
      <c r="E14" s="39"/>
      <c r="F14" s="40"/>
      <c r="G14" s="41"/>
      <c r="H14" s="41"/>
      <c r="I14" s="41"/>
      <c r="J14" s="42">
        <f>SUM(J15:J16)</f>
        <v>6600</v>
      </c>
      <c r="K14" s="4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</row>
    <row r="15" spans="1:246" ht="31.5" customHeight="1" x14ac:dyDescent="0.15">
      <c r="A15" s="36"/>
      <c r="B15" s="77" t="s">
        <v>35</v>
      </c>
      <c r="C15" s="71" t="s">
        <v>24</v>
      </c>
      <c r="D15" s="73" t="s">
        <v>20</v>
      </c>
      <c r="E15" s="75" t="s">
        <v>22</v>
      </c>
      <c r="F15" s="44" t="s">
        <v>36</v>
      </c>
      <c r="G15" s="45">
        <v>1</v>
      </c>
      <c r="H15" s="45">
        <v>6</v>
      </c>
      <c r="I15" s="46">
        <v>800</v>
      </c>
      <c r="J15" s="46">
        <f t="shared" ref="J15:J16" si="0">I15*G15*H15</f>
        <v>4800</v>
      </c>
      <c r="K15" s="57">
        <v>800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spans="1:246" ht="31.5" customHeight="1" x14ac:dyDescent="0.15">
      <c r="A16" s="36"/>
      <c r="B16" s="78"/>
      <c r="C16" s="72"/>
      <c r="D16" s="74"/>
      <c r="E16" s="76"/>
      <c r="F16" s="44" t="s">
        <v>21</v>
      </c>
      <c r="G16" s="45">
        <v>1</v>
      </c>
      <c r="H16" s="45">
        <v>3</v>
      </c>
      <c r="I16" s="46">
        <v>600</v>
      </c>
      <c r="J16" s="46">
        <f t="shared" si="0"/>
        <v>1800</v>
      </c>
      <c r="K16" s="57">
        <v>600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246" ht="17.45" customHeight="1" x14ac:dyDescent="0.25">
      <c r="A17" s="36"/>
      <c r="B17" s="68" t="s">
        <v>7</v>
      </c>
      <c r="C17" s="69"/>
      <c r="D17" s="69"/>
      <c r="E17" s="69"/>
      <c r="F17" s="69"/>
      <c r="G17" s="69"/>
      <c r="H17" s="69"/>
      <c r="I17" s="70"/>
      <c r="J17" s="47">
        <f>J14+J11</f>
        <v>16062</v>
      </c>
      <c r="K17" s="4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spans="1:246" s="2" customFormat="1" x14ac:dyDescent="0.25">
      <c r="B18" s="3">
        <v>3</v>
      </c>
      <c r="C18" s="4" t="s">
        <v>8</v>
      </c>
      <c r="D18" s="4"/>
      <c r="E18" s="5">
        <v>6.7686999999999997E-2</v>
      </c>
      <c r="F18" s="6"/>
      <c r="G18" s="7"/>
      <c r="H18" s="7"/>
      <c r="I18" s="7"/>
      <c r="J18" s="8"/>
      <c r="K18" s="9"/>
    </row>
    <row r="19" spans="1:246" s="2" customFormat="1" x14ac:dyDescent="0.25">
      <c r="B19" s="61" t="s">
        <v>10</v>
      </c>
      <c r="C19" s="62"/>
      <c r="D19" s="62"/>
      <c r="E19" s="62"/>
      <c r="F19" s="62"/>
      <c r="G19" s="62"/>
      <c r="H19" s="62"/>
      <c r="I19" s="63"/>
      <c r="J19" s="10">
        <f>J17*E18</f>
        <v>1087.188594</v>
      </c>
      <c r="K19" s="11"/>
    </row>
    <row r="20" spans="1:246" s="2" customFormat="1" x14ac:dyDescent="0.25">
      <c r="B20" s="64"/>
      <c r="C20" s="65"/>
      <c r="D20" s="65"/>
      <c r="E20" s="65"/>
      <c r="F20" s="65"/>
      <c r="G20" s="65"/>
      <c r="H20" s="65"/>
      <c r="I20" s="65"/>
      <c r="J20" s="66"/>
      <c r="K20" s="12"/>
    </row>
    <row r="21" spans="1:246" s="2" customFormat="1" x14ac:dyDescent="0.25">
      <c r="B21" s="67" t="s">
        <v>19</v>
      </c>
      <c r="C21" s="67"/>
      <c r="D21" s="67"/>
      <c r="E21" s="67"/>
      <c r="F21" s="67"/>
      <c r="G21" s="67"/>
      <c r="H21" s="67"/>
      <c r="I21" s="67"/>
      <c r="J21" s="13">
        <f>J17+J19</f>
        <v>17149.188593999999</v>
      </c>
      <c r="K21" s="14"/>
    </row>
    <row r="23" spans="1:246" ht="31.5" customHeight="1" x14ac:dyDescent="0.15">
      <c r="A23" s="50"/>
      <c r="B23" s="51"/>
      <c r="C23" s="52"/>
      <c r="D23" s="53"/>
      <c r="E23" s="54"/>
      <c r="F23" s="52"/>
      <c r="G23" s="55"/>
      <c r="H23" s="55"/>
      <c r="I23" s="56"/>
      <c r="J23" s="56"/>
      <c r="K23" s="5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</row>
  </sheetData>
  <mergeCells count="10">
    <mergeCell ref="B1:F1"/>
    <mergeCell ref="C9:J9"/>
    <mergeCell ref="B19:I19"/>
    <mergeCell ref="B20:J20"/>
    <mergeCell ref="B21:I21"/>
    <mergeCell ref="B17:I17"/>
    <mergeCell ref="C15:C16"/>
    <mergeCell ref="D15:D16"/>
    <mergeCell ref="E15:E16"/>
    <mergeCell ref="B15:B16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2020-05-27T06:32:47Z</dcterms:modified>
</cp:coreProperties>
</file>