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波立维更新话术撰写\1.报价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J18" i="1" l="1"/>
  <c r="J17" i="1"/>
  <c r="C5" i="1"/>
  <c r="J15" i="1"/>
  <c r="J13" i="1"/>
  <c r="J14" i="1"/>
  <c r="C6" i="1"/>
  <c r="C4" i="1"/>
  <c r="J16" i="1" l="1"/>
  <c r="E5" i="1" s="1"/>
  <c r="J12" i="1"/>
  <c r="J19" i="1" s="1"/>
  <c r="J21" i="1" s="1"/>
  <c r="E6" i="1" s="1"/>
  <c r="E4" i="1" l="1"/>
  <c r="E7" i="1" s="1"/>
  <c r="J23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<sst xmlns="http://schemas.openxmlformats.org/spreadsheetml/2006/main" count="49" uniqueCount="45">
  <si>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</si>
  <si>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</si>
  <si>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</si>
  <si>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</si>
  <si>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</si>
  <si>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</si>
  <si>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</si>
  <si>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</si>
  <si>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</si>
  <si>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</si>
  <si>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</si>
  <si>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</si>
  <si>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</si>
  <si>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</si>
  <si>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</si>
  <si>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</si>
  <si>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</si>
  <si>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</si>
  <si>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</si>
  <si>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</si>
  <si>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1-1</t>
    <phoneticPr fontId="6" type="noConversion"/>
  </si>
  <si>
    <t>内容撰写</t>
    <phoneticPr fontId="6" type="noConversion"/>
  </si>
  <si>
    <t>Medical Director</t>
    <phoneticPr fontId="6" type="noConversion"/>
  </si>
  <si>
    <t>条</t>
    <phoneticPr fontId="6" type="noConversion"/>
  </si>
  <si>
    <t>1-2</t>
    <phoneticPr fontId="6" type="noConversion"/>
  </si>
  <si>
    <t>方案</t>
    <phoneticPr fontId="6" type="noConversion"/>
  </si>
  <si>
    <t>Senior Planner</t>
    <phoneticPr fontId="6" type="noConversion"/>
  </si>
  <si>
    <t>小时</t>
    <phoneticPr fontId="6" type="noConversion"/>
  </si>
  <si>
    <t>话术方案的撰写，根据医生分型制作沟通材料工具包，传播内容的规划方案等。</t>
    <phoneticPr fontId="6" type="noConversion"/>
  </si>
  <si>
    <t>2020赛诺菲波立维更新话术撰写-报价单</t>
    <phoneticPr fontId="9" type="noConversion"/>
  </si>
  <si>
    <t>设计</t>
    <phoneticPr fontId="6" type="noConversion"/>
  </si>
  <si>
    <t>1-3</t>
    <phoneticPr fontId="6" type="noConversion"/>
  </si>
  <si>
    <t>Q&amp;A撰写</t>
    <phoneticPr fontId="6" type="noConversion"/>
  </si>
  <si>
    <t>小时</t>
    <phoneticPr fontId="6" type="noConversion"/>
  </si>
  <si>
    <t>话术拜访沟通</t>
    <phoneticPr fontId="6" type="noConversion"/>
  </si>
  <si>
    <t>单页设计</t>
    <phoneticPr fontId="6" type="noConversion"/>
  </si>
  <si>
    <t>Design - Designer</t>
    <phoneticPr fontId="6" type="noConversion"/>
  </si>
  <si>
    <t>波立维进院话术，由资深医学编辑撰写，根据医生分型传播不同内容。包括明确话术沟通主题及丰富内容，查找医学文献和相关支持材料等。共6个分型。</t>
    <phoneticPr fontId="6" type="noConversion"/>
  </si>
  <si>
    <t>2-1</t>
    <phoneticPr fontId="6" type="noConversion"/>
  </si>
  <si>
    <t>2-2</t>
    <phoneticPr fontId="6" type="noConversion"/>
  </si>
  <si>
    <t>根据话术拜访沟通的分型，丰富，补充相应的Q&amp;A内容。</t>
    <phoneticPr fontId="6" type="noConversion"/>
  </si>
  <si>
    <t>Q&amp;A补充页设计</t>
    <phoneticPr fontId="6" type="noConversion"/>
  </si>
  <si>
    <t>根据6个分型，设计相应单页，包含封面；总计7张。</t>
    <phoneticPr fontId="6" type="noConversion"/>
  </si>
  <si>
    <t>Q&amp;A小册子设计，根据Q&amp;A撰写，预估3天左右。</t>
    <phoneticPr fontId="6" type="noConversion"/>
  </si>
  <si>
    <t>优惠价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</si>
</sst>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0.00_ "/>
    <numFmt numFmtId="178" formatCode="0_);\(0\)"/>
    <numFmt numFmtId="179" formatCode="#,##0.00_ ;[Red]\-#,##0.00\ "/>
    <numFmt numFmtId="180" formatCode="0_ "/>
    <numFmt numFmtId="181" formatCode="0&quot; &quot;"/>
  </numFmts>
  <fonts count="18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6"/>
      <color rgb="FFFF0000"/>
      <name val="Microsoft YaHei U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72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/>
    <xf numFmtId="178" fontId="8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0" fontId="11" fillId="5" borderId="2" xfId="2" applyNumberFormat="1" applyFont="1" applyFill="1" applyBorder="1" applyAlignment="1">
      <alignment horizontal="left"/>
    </xf>
    <xf numFmtId="177" fontId="8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79" fontId="12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78" fontId="4" fillId="10" borderId="1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center" vertical="center" wrapText="1"/>
    </xf>
    <xf numFmtId="178" fontId="3" fillId="10" borderId="5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right" vertical="center" wrapText="1"/>
    </xf>
    <xf numFmtId="178" fontId="3" fillId="11" borderId="1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/>
    </xf>
    <xf numFmtId="176" fontId="11" fillId="5" borderId="4" xfId="0" applyNumberFormat="1" applyFont="1" applyFill="1" applyBorder="1" applyAlignment="1">
      <alignment horizontal="right"/>
    </xf>
    <xf numFmtId="176" fontId="11" fillId="5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0" fontId="10" fillId="4" borderId="14" xfId="3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80" fontId="8" fillId="0" borderId="14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right" vertical="center"/>
    </xf>
    <xf numFmtId="9" fontId="11" fillId="5" borderId="0" xfId="0" applyNumberFormat="1" applyFont="1" applyFill="1" applyBorder="1" applyAlignment="1">
      <alignment horizontal="left"/>
    </xf>
    <xf numFmtId="181" fontId="5" fillId="2" borderId="15" xfId="0" applyNumberFormat="1" applyFont="1" applyFill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79" fontId="11" fillId="0" borderId="7" xfId="0" applyNumberFormat="1" applyFont="1" applyFill="1" applyBorder="1" applyAlignment="1">
      <alignment horizontal="right"/>
    </xf>
    <xf numFmtId="0" fontId="1" fillId="3" borderId="16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wrapText="1"/>
    </xf>
    <xf numFmtId="43" fontId="17" fillId="0" borderId="0" xfId="1" applyNumberFormat="1" applyFont="1" applyBorder="1" applyAlignment="1"/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24"/>
  <sheetViews>
    <sheetView showGridLines="0" tabSelected="1" topLeftCell="A4" zoomScale="60" zoomScaleNormal="60" workbookViewId="0">
      <selection activeCell="S15" sqref="S15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9.5" style="1" customWidth="1"/>
    <col min="11" max="11" width="16" style="1" customWidth="1"/>
    <col min="12" max="246" width="8.875" style="1" customWidth="1"/>
  </cols>
  <sheetData>
    <row r="1" spans="2:11" s="2" customFormat="1" ht="36" customHeight="1" x14ac:dyDescent="0.45">
      <c r="B1" s="70" t="s">
        <v>29</v>
      </c>
      <c r="C1" s="70"/>
      <c r="D1" s="70"/>
      <c r="E1" s="70"/>
      <c r="F1" s="70"/>
      <c r="H1" s="12"/>
      <c r="I1" s="12"/>
      <c r="J1" s="12"/>
      <c r="K1" s="13"/>
    </row>
    <row r="2" spans="2:11" s="2" customFormat="1" ht="31.5" x14ac:dyDescent="0.25">
      <c r="B2" s="14"/>
      <c r="C2" s="15" t="s">
        <v>0</v>
      </c>
      <c r="D2" s="15"/>
      <c r="E2" s="16" t="s">
        <v>11</v>
      </c>
      <c r="G2" s="12"/>
      <c r="H2" s="12"/>
      <c r="I2" s="12"/>
      <c r="J2" s="12"/>
      <c r="K2" s="13"/>
    </row>
    <row r="3" spans="2:11" s="2" customFormat="1" x14ac:dyDescent="0.25">
      <c r="B3" s="17" t="s">
        <v>12</v>
      </c>
      <c r="C3" s="18" t="s">
        <v>1</v>
      </c>
      <c r="D3" s="18"/>
      <c r="E3" s="18" t="s">
        <v>2</v>
      </c>
      <c r="F3" s="12"/>
      <c r="G3" s="12"/>
      <c r="H3" s="12"/>
      <c r="I3" s="12"/>
      <c r="J3" s="12"/>
      <c r="K3" s="13"/>
    </row>
    <row r="4" spans="2:11" s="2" customFormat="1" x14ac:dyDescent="0.25">
      <c r="B4" s="19">
        <v>1</v>
      </c>
      <c r="C4" s="20" t="str">
        <f>C12</f>
        <v>内容撰写</v>
      </c>
      <c r="D4" s="20"/>
      <c r="E4" s="21">
        <f>J12</f>
        <v>71988</v>
      </c>
      <c r="F4" s="12"/>
      <c r="G4" s="12"/>
      <c r="H4" s="12"/>
      <c r="I4" s="12"/>
      <c r="J4" s="12"/>
      <c r="K4" s="13"/>
    </row>
    <row r="5" spans="2:11" s="2" customFormat="1" x14ac:dyDescent="0.25">
      <c r="B5" s="19">
        <v>2</v>
      </c>
      <c r="C5" s="20" t="str">
        <f>C16</f>
        <v>设计</v>
      </c>
      <c r="D5" s="20"/>
      <c r="E5" s="21">
        <f>J16</f>
        <v>11552</v>
      </c>
      <c r="F5" s="12"/>
      <c r="G5" s="12"/>
      <c r="H5" s="12"/>
      <c r="I5" s="12"/>
      <c r="J5" s="12"/>
      <c r="K5" s="13"/>
    </row>
    <row r="6" spans="2:11" s="2" customFormat="1" x14ac:dyDescent="0.25">
      <c r="B6" s="19">
        <v>3</v>
      </c>
      <c r="C6" s="20" t="str">
        <f>C20</f>
        <v>税 Tax</v>
      </c>
      <c r="D6" s="20"/>
      <c r="E6" s="21">
        <f>J21</f>
        <v>5012.3999999999996</v>
      </c>
      <c r="F6" s="12"/>
      <c r="G6" s="12"/>
      <c r="H6" s="12"/>
      <c r="I6" s="12"/>
      <c r="J6" s="12"/>
      <c r="K6" s="13"/>
    </row>
    <row r="7" spans="2:11" s="2" customFormat="1" x14ac:dyDescent="0.25">
      <c r="B7" s="22"/>
      <c r="C7" s="20" t="s">
        <v>13</v>
      </c>
      <c r="D7" s="20"/>
      <c r="E7" s="23">
        <f>SUM(E4:E6)</f>
        <v>88552.4</v>
      </c>
      <c r="F7" s="12"/>
      <c r="G7" s="12"/>
      <c r="H7" s="12"/>
      <c r="I7" s="12"/>
      <c r="J7" s="12"/>
      <c r="K7" s="13"/>
    </row>
    <row r="8" spans="2:11" s="2" customFormat="1" ht="20.25" x14ac:dyDescent="0.3">
      <c r="B8" s="24"/>
      <c r="C8" s="25"/>
      <c r="D8" s="58"/>
      <c r="E8" s="59">
        <v>83638.33</v>
      </c>
      <c r="F8" s="12"/>
      <c r="G8" s="12"/>
      <c r="H8" s="12"/>
      <c r="I8" s="12"/>
      <c r="J8" s="12"/>
      <c r="K8" s="13"/>
    </row>
    <row r="9" spans="2:11" s="2" customFormat="1" x14ac:dyDescent="0.25">
      <c r="B9" s="24"/>
      <c r="C9" s="25"/>
      <c r="D9" s="25"/>
      <c r="E9" s="26"/>
      <c r="F9" s="12"/>
      <c r="G9" s="12"/>
      <c r="H9" s="12"/>
      <c r="I9" s="12"/>
      <c r="J9" s="12"/>
      <c r="K9" s="13"/>
    </row>
    <row r="10" spans="2:11" s="2" customFormat="1" ht="27.75" x14ac:dyDescent="0.45">
      <c r="B10" s="24"/>
      <c r="C10" s="71" t="s">
        <v>9</v>
      </c>
      <c r="D10" s="71"/>
      <c r="E10" s="71"/>
      <c r="F10" s="71"/>
      <c r="G10" s="71"/>
      <c r="H10" s="71"/>
      <c r="I10" s="71"/>
      <c r="J10" s="71"/>
      <c r="K10" s="13"/>
    </row>
    <row r="11" spans="2:11" s="2" customFormat="1" ht="47.25" x14ac:dyDescent="0.25">
      <c r="B11" s="27" t="s">
        <v>3</v>
      </c>
      <c r="C11" s="27" t="s">
        <v>14</v>
      </c>
      <c r="D11" s="27"/>
      <c r="E11" s="27" t="s">
        <v>4</v>
      </c>
      <c r="F11" s="27" t="s">
        <v>15</v>
      </c>
      <c r="G11" s="28" t="s">
        <v>16</v>
      </c>
      <c r="H11" s="29" t="s">
        <v>5</v>
      </c>
      <c r="I11" s="30" t="s">
        <v>17</v>
      </c>
      <c r="J11" s="31" t="s">
        <v>18</v>
      </c>
      <c r="K11" s="32" t="s">
        <v>6</v>
      </c>
    </row>
    <row r="12" spans="2:11" s="2" customFormat="1" x14ac:dyDescent="0.25">
      <c r="B12" s="3">
        <v>1</v>
      </c>
      <c r="C12" s="33" t="s">
        <v>21</v>
      </c>
      <c r="D12" s="4"/>
      <c r="E12" s="4"/>
      <c r="F12" s="5"/>
      <c r="G12" s="6"/>
      <c r="H12" s="6"/>
      <c r="I12" s="6"/>
      <c r="J12" s="34">
        <f>SUM(J13:J15)</f>
        <v>71988</v>
      </c>
      <c r="K12" s="35"/>
    </row>
    <row r="13" spans="2:11" s="2" customFormat="1" ht="125.25" customHeight="1" x14ac:dyDescent="0.25">
      <c r="B13" s="40" t="s">
        <v>20</v>
      </c>
      <c r="C13" s="39" t="s">
        <v>25</v>
      </c>
      <c r="D13" s="37" t="s">
        <v>26</v>
      </c>
      <c r="E13" s="38" t="s">
        <v>27</v>
      </c>
      <c r="F13" s="41" t="s">
        <v>28</v>
      </c>
      <c r="G13" s="42">
        <v>12</v>
      </c>
      <c r="H13" s="43">
        <v>3</v>
      </c>
      <c r="I13" s="51">
        <v>357</v>
      </c>
      <c r="J13" s="51">
        <f t="shared" ref="J13:J15" si="0">I13*G13*H13</f>
        <v>12852</v>
      </c>
      <c r="K13" s="51">
        <v>357</v>
      </c>
    </row>
    <row r="14" spans="2:11" s="2" customFormat="1" ht="125.25" customHeight="1" x14ac:dyDescent="0.25">
      <c r="B14" s="45" t="s">
        <v>24</v>
      </c>
      <c r="C14" s="39" t="s">
        <v>34</v>
      </c>
      <c r="D14" s="37" t="s">
        <v>22</v>
      </c>
      <c r="E14" s="38" t="s">
        <v>23</v>
      </c>
      <c r="F14" s="41" t="s">
        <v>37</v>
      </c>
      <c r="G14" s="42">
        <v>6</v>
      </c>
      <c r="H14" s="43">
        <v>12</v>
      </c>
      <c r="I14" s="51">
        <v>616</v>
      </c>
      <c r="J14" s="51">
        <f t="shared" si="0"/>
        <v>44352</v>
      </c>
      <c r="K14" s="51">
        <v>616</v>
      </c>
    </row>
    <row r="15" spans="2:11" s="2" customFormat="1" ht="125.25" customHeight="1" x14ac:dyDescent="0.25">
      <c r="B15" s="45" t="s">
        <v>31</v>
      </c>
      <c r="C15" s="39" t="s">
        <v>32</v>
      </c>
      <c r="D15" s="46" t="s">
        <v>22</v>
      </c>
      <c r="E15" s="47" t="s">
        <v>33</v>
      </c>
      <c r="F15" s="48" t="s">
        <v>40</v>
      </c>
      <c r="G15" s="49">
        <v>6</v>
      </c>
      <c r="H15" s="50">
        <v>4</v>
      </c>
      <c r="I15" s="52">
        <v>616</v>
      </c>
      <c r="J15" s="51">
        <f t="shared" si="0"/>
        <v>14784</v>
      </c>
      <c r="K15" s="51">
        <v>616</v>
      </c>
    </row>
    <row r="16" spans="2:11" s="2" customFormat="1" x14ac:dyDescent="0.25">
      <c r="B16" s="3">
        <v>2</v>
      </c>
      <c r="C16" s="33" t="s">
        <v>30</v>
      </c>
      <c r="D16" s="4"/>
      <c r="E16" s="4"/>
      <c r="F16" s="5"/>
      <c r="G16" s="6"/>
      <c r="H16" s="6"/>
      <c r="I16" s="6"/>
      <c r="J16" s="35">
        <f>SUM(J17:J18)</f>
        <v>11552</v>
      </c>
      <c r="K16" s="35"/>
    </row>
    <row r="17" spans="1:246" s="2" customFormat="1" ht="125.25" customHeight="1" x14ac:dyDescent="0.25">
      <c r="B17" s="40" t="s">
        <v>38</v>
      </c>
      <c r="C17" s="39" t="s">
        <v>35</v>
      </c>
      <c r="D17" s="37" t="s">
        <v>36</v>
      </c>
      <c r="E17" s="38" t="s">
        <v>33</v>
      </c>
      <c r="F17" s="57" t="s">
        <v>42</v>
      </c>
      <c r="G17" s="42">
        <v>7</v>
      </c>
      <c r="H17" s="43">
        <v>2</v>
      </c>
      <c r="I17" s="51">
        <v>304</v>
      </c>
      <c r="J17" s="51">
        <f>G17*H17*I17</f>
        <v>4256</v>
      </c>
      <c r="K17" s="51">
        <v>304</v>
      </c>
    </row>
    <row r="18" spans="1:246" s="2" customFormat="1" ht="125.25" customHeight="1" x14ac:dyDescent="0.25">
      <c r="B18" s="40" t="s">
        <v>39</v>
      </c>
      <c r="C18" s="39" t="s">
        <v>41</v>
      </c>
      <c r="D18" s="37" t="s">
        <v>36</v>
      </c>
      <c r="E18" s="38" t="s">
        <v>33</v>
      </c>
      <c r="F18" s="57" t="s">
        <v>43</v>
      </c>
      <c r="G18" s="42">
        <v>3</v>
      </c>
      <c r="H18" s="43">
        <v>8</v>
      </c>
      <c r="I18" s="51">
        <v>304</v>
      </c>
      <c r="J18" s="51">
        <f>G18*H18*I18</f>
        <v>7296</v>
      </c>
      <c r="K18" s="51">
        <v>304</v>
      </c>
    </row>
    <row r="19" spans="1:246" ht="17.45" customHeight="1" x14ac:dyDescent="0.25">
      <c r="A19" s="36"/>
      <c r="B19" s="60" t="s">
        <v>7</v>
      </c>
      <c r="C19" s="61"/>
      <c r="D19" s="61"/>
      <c r="E19" s="61"/>
      <c r="F19" s="61"/>
      <c r="G19" s="61"/>
      <c r="H19" s="61"/>
      <c r="I19" s="62"/>
      <c r="J19" s="54">
        <f>J12+J16</f>
        <v>83540</v>
      </c>
      <c r="K19" s="44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</row>
    <row r="20" spans="1:246" s="2" customFormat="1" x14ac:dyDescent="0.25">
      <c r="B20" s="3">
        <v>3</v>
      </c>
      <c r="C20" s="4" t="s">
        <v>8</v>
      </c>
      <c r="D20" s="4"/>
      <c r="E20" s="53">
        <v>0.06</v>
      </c>
      <c r="F20" s="5"/>
      <c r="G20" s="6"/>
      <c r="H20" s="6"/>
      <c r="I20" s="6"/>
      <c r="J20" s="7"/>
      <c r="K20" s="8"/>
    </row>
    <row r="21" spans="1:246" s="2" customFormat="1" x14ac:dyDescent="0.25">
      <c r="B21" s="63" t="s">
        <v>10</v>
      </c>
      <c r="C21" s="64"/>
      <c r="D21" s="64"/>
      <c r="E21" s="64"/>
      <c r="F21" s="64"/>
      <c r="G21" s="64"/>
      <c r="H21" s="64"/>
      <c r="I21" s="65"/>
      <c r="J21" s="55">
        <f>J19*E20</f>
        <v>5012.3999999999996</v>
      </c>
      <c r="K21" s="9"/>
    </row>
    <row r="22" spans="1:246" s="2" customFormat="1" x14ac:dyDescent="0.25">
      <c r="B22" s="66"/>
      <c r="C22" s="67"/>
      <c r="D22" s="67"/>
      <c r="E22" s="67"/>
      <c r="F22" s="67"/>
      <c r="G22" s="67"/>
      <c r="H22" s="67"/>
      <c r="I22" s="67"/>
      <c r="J22" s="68"/>
      <c r="K22" s="10"/>
    </row>
    <row r="23" spans="1:246" s="2" customFormat="1" x14ac:dyDescent="0.25">
      <c r="B23" s="69" t="s">
        <v>19</v>
      </c>
      <c r="C23" s="69"/>
      <c r="D23" s="69"/>
      <c r="E23" s="69"/>
      <c r="F23" s="69"/>
      <c r="G23" s="69"/>
      <c r="H23" s="69"/>
      <c r="I23" s="69"/>
      <c r="J23" s="56">
        <f>J19+J21</f>
        <v>88552.4</v>
      </c>
      <c r="K23" s="11"/>
    </row>
    <row r="24" spans="1:246" ht="29.25" customHeight="1" x14ac:dyDescent="0.3">
      <c r="I24" s="58" t="s">
        <v>44</v>
      </c>
      <c r="J24" s="59">
        <v>83638.33</v>
      </c>
    </row>
  </sheetData>
  <mergeCells count="6">
    <mergeCell ref="B19:I19"/>
    <mergeCell ref="B21:I21"/>
    <mergeCell ref="B22:J22"/>
    <mergeCell ref="B23:I23"/>
    <mergeCell ref="B1:F1"/>
    <mergeCell ref="C10:J10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2020-06-12T03:55:28Z</dcterms:modified>
</cp:coreProperties>
</file>