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王婷婷\"/>
    </mc:Choice>
  </mc:AlternateContent>
  <xr:revisionPtr revIDLastSave="0" documentId="13_ncr:1_{543D5623-84E3-4931-84F8-FEE865792282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FLASH制作报价单" sheetId="2" r:id="rId1"/>
    <sheet name="flash制作报价单-明细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7" i="3" l="1"/>
  <c r="J5" i="3"/>
  <c r="J6" i="3"/>
  <c r="J14" i="3" l="1"/>
  <c r="J4" i="3" l="1"/>
  <c r="C3" i="3" l="1"/>
  <c r="J13" i="3" l="1"/>
  <c r="J15" i="3" s="1"/>
  <c r="J17" i="3" l="1"/>
  <c r="J19" i="3" s="1"/>
  <c r="E4" i="2"/>
  <c r="E5" i="2" l="1"/>
  <c r="E6" i="2" l="1"/>
</calcChain>
</file>

<file path=xl/sharedStrings.xml><?xml version="1.0" encoding="utf-8"?>
<sst xmlns="http://schemas.openxmlformats.org/spreadsheetml/2006/main" count="59" uniqueCount="41">
  <si>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</si>
  <si>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</si>
  <si>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</si>
  <si>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</si>
  <si>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</si>
  <si>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</si>
  <si>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</si>
  <si>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</si>
  <si>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</si>
  <si>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</si>
  <si>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</si>
  <si>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</si>
  <si>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</si>
  <si>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</si>
  <si>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</si>
  <si>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</si>
  <si>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</si>
  <si>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</si>
  <si>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小时</t>
    <phoneticPr fontId="1" type="noConversion"/>
  </si>
  <si>
    <t>1-2</t>
  </si>
  <si>
    <t>上海麦田公共关系咨询有限公司</t>
    <phoneticPr fontId="1" type="noConversion"/>
  </si>
  <si>
    <t>ratecard</t>
    <phoneticPr fontId="1" type="noConversion"/>
  </si>
  <si>
    <t>医学编辑</t>
    <phoneticPr fontId="1" type="noConversion"/>
  </si>
  <si>
    <t>Time of usage</t>
    <phoneticPr fontId="1" type="noConversion"/>
  </si>
  <si>
    <t>PPT撰写</t>
    <phoneticPr fontId="1" type="noConversion"/>
  </si>
  <si>
    <t>page</t>
    <phoneticPr fontId="1" type="noConversion"/>
  </si>
  <si>
    <t>1-3</t>
  </si>
  <si>
    <t>1-4</t>
  </si>
  <si>
    <t>内容策划Design</t>
    <phoneticPr fontId="4" type="noConversion"/>
  </si>
  <si>
    <t>客户经理</t>
    <phoneticPr fontId="1" type="noConversion"/>
  </si>
  <si>
    <t>客户沟通</t>
    <phoneticPr fontId="1" type="noConversion"/>
  </si>
  <si>
    <t>凡尔灵儿童剂型科室会</t>
    <phoneticPr fontId="1" type="noConversion"/>
  </si>
  <si>
    <t>凡尔灵老年人科室会</t>
    <phoneticPr fontId="1" type="noConversion"/>
  </si>
  <si>
    <t>疫苗黑科技</t>
    <phoneticPr fontId="1" type="noConversion"/>
  </si>
  <si>
    <t>流感-全年预约（加解说词）</t>
    <phoneticPr fontId="1" type="noConversion"/>
  </si>
  <si>
    <t>茧爱+儿童</t>
    <phoneticPr fontId="1" type="noConversion"/>
  </si>
  <si>
    <t>哮喘儿童不可小觑的流感疾病负担</t>
    <phoneticPr fontId="1" type="noConversion"/>
  </si>
  <si>
    <t>机构防流感-企业责任员工获益</t>
    <phoneticPr fontId="1" type="noConversion"/>
  </si>
  <si>
    <t>流感疾病知情告知(7个)、凡尔灵企业DA、凡尔灵儿童DA、凡尔灵老年DA</t>
    <phoneticPr fontId="1" type="noConversion"/>
  </si>
  <si>
    <t>儿童疾病负担+疫苗获益</t>
    <phoneticPr fontId="1" type="noConversion"/>
  </si>
  <si>
    <t xml:space="preserve">老年人流感疫苗获益（老年接种流感疫苗的获益学术会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</si>
</sst>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9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9" fillId="0" borderId="0" xfId="0" applyFont="1" applyAlignment="1">
      <alignment wrapText="1"/>
    </xf>
    <xf numFmtId="178" fontId="30" fillId="0" borderId="22" xfId="0" applyNumberFormat="1" applyFont="1" applyBorder="1" applyAlignment="1">
      <alignment horizontal="right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zoomScale="85" zoomScaleNormal="85" workbookViewId="0">
      <selection activeCell="D14" sqref="D14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53" t="s">
        <v>2</v>
      </c>
      <c r="C1" s="53"/>
      <c r="D1" s="53"/>
      <c r="E1" s="53"/>
      <c r="F1" s="1"/>
      <c r="G1" s="2"/>
      <c r="H1" s="2"/>
      <c r="I1" s="3"/>
    </row>
    <row r="2" spans="2:9" ht="52.5" customHeight="1">
      <c r="B2" s="4"/>
      <c r="C2" s="56" t="s">
        <v>3</v>
      </c>
      <c r="D2" s="56"/>
      <c r="E2" s="14" t="s">
        <v>20</v>
      </c>
      <c r="F2" s="2"/>
      <c r="G2" s="2"/>
      <c r="H2" s="2"/>
      <c r="I2" s="3"/>
    </row>
    <row r="3" spans="2:9" ht="18">
      <c r="B3" s="18" t="s">
        <v>4</v>
      </c>
      <c r="C3" s="19" t="s">
        <v>5</v>
      </c>
      <c r="D3" s="19"/>
      <c r="E3" s="19" t="s">
        <v>6</v>
      </c>
      <c r="F3" s="5"/>
      <c r="G3" s="2"/>
      <c r="H3" s="2"/>
      <c r="I3" s="3"/>
    </row>
    <row r="4" spans="2:9" ht="21" customHeight="1">
      <c r="B4" s="16">
        <v>1</v>
      </c>
      <c r="C4" s="54" t="s">
        <v>28</v>
      </c>
      <c r="D4" s="55"/>
      <c r="E4" s="17">
        <f>'flash制作报价单-明细'!J15</f>
        <v>158000</v>
      </c>
      <c r="F4" s="6"/>
      <c r="G4" s="2"/>
      <c r="H4" s="2"/>
      <c r="I4" s="3"/>
    </row>
    <row r="5" spans="2:9" ht="17.25">
      <c r="B5" s="16">
        <v>14</v>
      </c>
      <c r="C5" s="54" t="s">
        <v>0</v>
      </c>
      <c r="D5" s="55"/>
      <c r="E5" s="20">
        <f>'flash制作报价单-明细'!J17</f>
        <v>9480</v>
      </c>
      <c r="F5" s="2"/>
      <c r="G5" s="2"/>
      <c r="H5" s="2"/>
      <c r="I5" s="3"/>
    </row>
    <row r="6" spans="2:9" ht="17.25">
      <c r="B6" s="21"/>
      <c r="C6" s="54" t="s">
        <v>1</v>
      </c>
      <c r="D6" s="55"/>
      <c r="E6" s="22">
        <f>SUM(E4:E5)</f>
        <v>167480</v>
      </c>
      <c r="F6" s="2"/>
      <c r="G6" s="2"/>
      <c r="H6" s="2"/>
      <c r="I6" s="3"/>
    </row>
    <row r="9" spans="2:9" s="25" customFormat="1" ht="18.75"/>
  </sheetData>
  <mergeCells count="5">
    <mergeCell ref="B1:E1"/>
    <mergeCell ref="C4:D4"/>
    <mergeCell ref="C6:D6"/>
    <mergeCell ref="C2:D2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2"/>
  <sheetViews>
    <sheetView tabSelected="1" topLeftCell="C1" zoomScaleNormal="100" workbookViewId="0">
      <selection activeCell="L14" sqref="L14"/>
    </sheetView>
  </sheetViews>
  <sheetFormatPr defaultRowHeight="14.25"/>
  <cols>
    <col min="1" max="1" width="9" style="29"/>
    <col min="2" max="2" width="8.5" style="29" customWidth="1"/>
    <col min="3" max="3" width="24" style="29" customWidth="1"/>
    <col min="4" max="4" width="37.5" style="29" customWidth="1"/>
    <col min="5" max="5" width="24.5" style="29" customWidth="1"/>
    <col min="6" max="6" width="21.625" style="29" customWidth="1"/>
    <col min="7" max="7" width="8.625" style="29" customWidth="1"/>
    <col min="8" max="8" width="12" style="29" customWidth="1"/>
    <col min="9" max="9" width="13.5" style="29" customWidth="1"/>
    <col min="10" max="10" width="17" style="29" bestFit="1" customWidth="1"/>
    <col min="11" max="11" width="13.25" style="29" customWidth="1"/>
    <col min="12" max="12" width="13" style="29" bestFit="1" customWidth="1"/>
    <col min="13" max="16384" width="9" style="29"/>
  </cols>
  <sheetData>
    <row r="1" spans="2:11" ht="22.5">
      <c r="B1" s="26"/>
      <c r="C1" s="60" t="s">
        <v>7</v>
      </c>
      <c r="D1" s="60"/>
      <c r="E1" s="60"/>
      <c r="F1" s="60"/>
      <c r="G1" s="27"/>
      <c r="H1" s="28"/>
      <c r="I1" s="28"/>
      <c r="J1" s="28"/>
    </row>
    <row r="2" spans="2:11" ht="36">
      <c r="B2" s="7" t="s">
        <v>8</v>
      </c>
      <c r="C2" s="61" t="s">
        <v>9</v>
      </c>
      <c r="D2" s="62"/>
      <c r="E2" s="7" t="s">
        <v>10</v>
      </c>
      <c r="F2" s="7" t="s">
        <v>11</v>
      </c>
      <c r="G2" s="8" t="s">
        <v>12</v>
      </c>
      <c r="H2" s="9" t="s">
        <v>23</v>
      </c>
      <c r="I2" s="10" t="s">
        <v>13</v>
      </c>
      <c r="J2" s="11" t="s">
        <v>14</v>
      </c>
      <c r="K2" s="29" t="s">
        <v>21</v>
      </c>
    </row>
    <row r="3" spans="2:11" ht="18">
      <c r="B3" s="30">
        <v>1</v>
      </c>
      <c r="C3" s="31" t="str">
        <f>FLASH制作报价单!C4</f>
        <v>内容策划Design</v>
      </c>
      <c r="D3" s="31"/>
      <c r="E3" s="31"/>
      <c r="F3" s="32"/>
      <c r="G3" s="33"/>
      <c r="H3" s="33"/>
      <c r="I3" s="33"/>
      <c r="J3" s="34"/>
    </row>
    <row r="4" spans="2:11" ht="17.25">
      <c r="B4" s="35" t="s">
        <v>19</v>
      </c>
      <c r="C4" s="12" t="s">
        <v>24</v>
      </c>
      <c r="D4" s="12" t="s">
        <v>31</v>
      </c>
      <c r="E4" s="41" t="s">
        <v>25</v>
      </c>
      <c r="F4" s="37"/>
      <c r="G4" s="42">
        <v>15</v>
      </c>
      <c r="H4" s="13">
        <v>1</v>
      </c>
      <c r="I4" s="40">
        <v>600</v>
      </c>
      <c r="J4" s="40">
        <f t="shared" ref="J4:J12" si="0">G4*H4*I4</f>
        <v>9000</v>
      </c>
      <c r="K4" s="15">
        <v>625</v>
      </c>
    </row>
    <row r="5" spans="2:11" ht="17.25">
      <c r="B5" s="52"/>
      <c r="C5" s="12" t="s">
        <v>24</v>
      </c>
      <c r="D5" s="23" t="s">
        <v>32</v>
      </c>
      <c r="E5" s="41" t="s">
        <v>25</v>
      </c>
      <c r="F5" s="37"/>
      <c r="G5" s="38">
        <v>15</v>
      </c>
      <c r="H5" s="24">
        <v>1</v>
      </c>
      <c r="I5" s="40">
        <v>600</v>
      </c>
      <c r="J5" s="40">
        <f t="shared" si="0"/>
        <v>9000</v>
      </c>
      <c r="K5" s="15">
        <v>625</v>
      </c>
    </row>
    <row r="6" spans="2:11" ht="17.25">
      <c r="B6" s="52"/>
      <c r="C6" s="12" t="s">
        <v>24</v>
      </c>
      <c r="D6" s="23" t="s">
        <v>33</v>
      </c>
      <c r="E6" s="41" t="s">
        <v>25</v>
      </c>
      <c r="F6" s="37"/>
      <c r="G6" s="38">
        <v>25</v>
      </c>
      <c r="H6" s="24">
        <v>1</v>
      </c>
      <c r="I6" s="40">
        <v>600</v>
      </c>
      <c r="J6" s="40">
        <f t="shared" si="0"/>
        <v>15000</v>
      </c>
      <c r="K6" s="15">
        <v>625</v>
      </c>
    </row>
    <row r="7" spans="2:11" ht="17.25">
      <c r="B7" s="52"/>
      <c r="C7" s="12" t="s">
        <v>24</v>
      </c>
      <c r="D7" s="23" t="s">
        <v>34</v>
      </c>
      <c r="E7" s="41" t="s">
        <v>25</v>
      </c>
      <c r="F7" s="37"/>
      <c r="G7" s="38">
        <v>15</v>
      </c>
      <c r="H7" s="24">
        <v>1</v>
      </c>
      <c r="I7" s="40">
        <v>600</v>
      </c>
      <c r="J7" s="39">
        <f t="shared" si="0"/>
        <v>9000</v>
      </c>
      <c r="K7" s="15">
        <v>625</v>
      </c>
    </row>
    <row r="8" spans="2:11" ht="17.25">
      <c r="B8" s="52"/>
      <c r="C8" s="12" t="s">
        <v>24</v>
      </c>
      <c r="D8" s="23" t="s">
        <v>39</v>
      </c>
      <c r="E8" s="41" t="s">
        <v>25</v>
      </c>
      <c r="F8" s="37"/>
      <c r="G8" s="38">
        <v>22</v>
      </c>
      <c r="H8" s="24">
        <v>1</v>
      </c>
      <c r="I8" s="40">
        <v>600</v>
      </c>
      <c r="J8" s="39">
        <f t="shared" si="0"/>
        <v>13200</v>
      </c>
      <c r="K8" s="15">
        <v>625</v>
      </c>
    </row>
    <row r="9" spans="2:11" ht="17.25">
      <c r="B9" s="52"/>
      <c r="C9" s="12" t="s">
        <v>24</v>
      </c>
      <c r="D9" s="23" t="s">
        <v>35</v>
      </c>
      <c r="E9" s="41" t="s">
        <v>25</v>
      </c>
      <c r="F9" s="37"/>
      <c r="G9" s="38">
        <v>45</v>
      </c>
      <c r="H9" s="24">
        <v>1</v>
      </c>
      <c r="I9" s="40">
        <v>600</v>
      </c>
      <c r="J9" s="39">
        <f t="shared" si="0"/>
        <v>27000</v>
      </c>
      <c r="K9" s="15">
        <v>625</v>
      </c>
    </row>
    <row r="10" spans="2:11" ht="17.25">
      <c r="B10" s="52"/>
      <c r="C10" s="12" t="s">
        <v>24</v>
      </c>
      <c r="D10" s="23" t="s">
        <v>36</v>
      </c>
      <c r="E10" s="41" t="s">
        <v>25</v>
      </c>
      <c r="F10" s="37"/>
      <c r="G10" s="38">
        <v>22</v>
      </c>
      <c r="H10" s="24">
        <v>1</v>
      </c>
      <c r="I10" s="40">
        <v>600</v>
      </c>
      <c r="J10" s="39">
        <f t="shared" si="0"/>
        <v>13200</v>
      </c>
      <c r="K10" s="15">
        <v>625</v>
      </c>
    </row>
    <row r="11" spans="2:11" ht="34.5">
      <c r="B11" s="52"/>
      <c r="C11" s="12" t="s">
        <v>24</v>
      </c>
      <c r="D11" s="23" t="s">
        <v>40</v>
      </c>
      <c r="E11" s="41" t="s">
        <v>25</v>
      </c>
      <c r="F11" s="37"/>
      <c r="G11" s="38">
        <v>22</v>
      </c>
      <c r="H11" s="24">
        <v>1</v>
      </c>
      <c r="I11" s="40">
        <v>600</v>
      </c>
      <c r="J11" s="39">
        <f t="shared" si="0"/>
        <v>13200</v>
      </c>
      <c r="K11" s="15">
        <v>625</v>
      </c>
    </row>
    <row r="12" spans="2:11" ht="17.25">
      <c r="B12" s="52"/>
      <c r="C12" s="12" t="s">
        <v>24</v>
      </c>
      <c r="D12" s="23" t="s">
        <v>37</v>
      </c>
      <c r="E12" s="41" t="s">
        <v>25</v>
      </c>
      <c r="F12" s="37"/>
      <c r="G12" s="38">
        <v>22</v>
      </c>
      <c r="H12" s="24">
        <v>1</v>
      </c>
      <c r="I12" s="40">
        <v>600</v>
      </c>
      <c r="J12" s="39">
        <f t="shared" si="0"/>
        <v>13200</v>
      </c>
      <c r="K12" s="15">
        <v>625</v>
      </c>
    </row>
    <row r="13" spans="2:11" ht="34.5">
      <c r="B13" s="35" t="s">
        <v>26</v>
      </c>
      <c r="C13" s="12" t="s">
        <v>22</v>
      </c>
      <c r="D13" s="12" t="s">
        <v>38</v>
      </c>
      <c r="E13" s="41" t="s">
        <v>18</v>
      </c>
      <c r="F13" s="37"/>
      <c r="G13" s="42">
        <v>60</v>
      </c>
      <c r="H13" s="13">
        <v>1</v>
      </c>
      <c r="I13" s="40">
        <v>420</v>
      </c>
      <c r="J13" s="40">
        <f t="shared" ref="J13:J14" si="1">G13*H13*I13</f>
        <v>25200</v>
      </c>
      <c r="K13" s="15">
        <v>446</v>
      </c>
    </row>
    <row r="14" spans="2:11" ht="17.25">
      <c r="B14" s="35" t="s">
        <v>27</v>
      </c>
      <c r="C14" s="23" t="s">
        <v>29</v>
      </c>
      <c r="D14" s="23" t="s">
        <v>30</v>
      </c>
      <c r="E14" s="36" t="s">
        <v>18</v>
      </c>
      <c r="F14" s="37"/>
      <c r="G14" s="38">
        <v>50</v>
      </c>
      <c r="H14" s="24">
        <v>1</v>
      </c>
      <c r="I14" s="39">
        <v>220</v>
      </c>
      <c r="J14" s="40">
        <f t="shared" si="1"/>
        <v>11000</v>
      </c>
      <c r="K14" s="15">
        <v>223</v>
      </c>
    </row>
    <row r="15" spans="2:11" ht="17.25">
      <c r="B15" s="63" t="s">
        <v>15</v>
      </c>
      <c r="C15" s="64"/>
      <c r="D15" s="64"/>
      <c r="E15" s="64"/>
      <c r="F15" s="64"/>
      <c r="G15" s="64"/>
      <c r="H15" s="64"/>
      <c r="I15" s="65"/>
      <c r="J15" s="51">
        <f>SUM(J4:J14)</f>
        <v>158000</v>
      </c>
    </row>
    <row r="16" spans="2:11" ht="18">
      <c r="B16" s="30">
        <v>14</v>
      </c>
      <c r="C16" s="31" t="s">
        <v>0</v>
      </c>
      <c r="D16" s="31"/>
      <c r="E16" s="31"/>
      <c r="F16" s="32"/>
      <c r="G16" s="33"/>
      <c r="H16" s="33"/>
      <c r="I16" s="43">
        <v>0.06</v>
      </c>
      <c r="J16" s="44"/>
    </row>
    <row r="17" spans="2:12" ht="17.25">
      <c r="B17" s="57" t="s">
        <v>16</v>
      </c>
      <c r="C17" s="58"/>
      <c r="D17" s="58"/>
      <c r="E17" s="58"/>
      <c r="F17" s="58"/>
      <c r="G17" s="58"/>
      <c r="H17" s="58"/>
      <c r="I17" s="59"/>
      <c r="J17" s="40">
        <f>SUM(J15,)*0.06</f>
        <v>9480</v>
      </c>
    </row>
    <row r="18" spans="2:12" ht="18">
      <c r="B18" s="45"/>
      <c r="C18" s="46"/>
      <c r="D18" s="46"/>
      <c r="E18" s="46"/>
      <c r="F18" s="46"/>
      <c r="G18" s="46"/>
      <c r="H18" s="46"/>
      <c r="I18" s="46"/>
      <c r="J18" s="47"/>
    </row>
    <row r="19" spans="2:12" ht="54">
      <c r="B19" s="48" t="s">
        <v>17</v>
      </c>
      <c r="C19" s="48"/>
      <c r="D19" s="48"/>
      <c r="E19" s="48"/>
      <c r="F19" s="48"/>
      <c r="G19" s="48"/>
      <c r="H19" s="48"/>
      <c r="I19" s="48"/>
      <c r="J19" s="40">
        <f>SUM(J15,J17)</f>
        <v>167480</v>
      </c>
      <c r="L19" s="49"/>
    </row>
    <row r="22" spans="2:12" s="50" customFormat="1" ht="18.75">
      <c r="B22" s="25"/>
    </row>
  </sheetData>
  <mergeCells count="4">
    <mergeCell ref="B17:I17"/>
    <mergeCell ref="C1:F1"/>
    <mergeCell ref="C2:D2"/>
    <mergeCell ref="B15:I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FLASH制作报价单</vt:lpstr>
      <vt:lpstr>flash制作报价单-明细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2020-05-06T08:35:40Z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