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\LILY.CHEN\Documents\WeChat Files\dumilily\FileStorage\File\2020-08\"/>
    </mc:Choice>
  </mc:AlternateContent>
  <bookViews>
    <workbookView xWindow="0" yWindow="0" windowWidth="28800" windowHeight="12450"/>
  </bookViews>
  <sheets>
    <sheet name="Events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G16" i="1"/>
  <c r="G15" i="1"/>
  <c r="G14" i="1"/>
  <c r="G13" i="1"/>
  <c r="G12" i="1"/>
  <c r="G11" i="1"/>
  <c r="G10" i="1"/>
  <c r="G9" i="1"/>
  <c r="G5" i="1"/>
  <c r="G6" i="1"/>
  <c r="G4" i="1"/>
  <c r="G7" i="1"/>
  <c r="G18" i="1"/>
  <c r="G19" i="1"/>
</calcChain>
</file>

<file path=xl/sharedStrings.xml><?xml version="1.0" encoding="utf-8"?>
<sst xmlns="http://schemas.openxmlformats.org/spreadsheetml/2006/main" count="53" uniqueCount="39">
  <si>
    <t>类别</t>
    <phoneticPr fontId="4" type="noConversion"/>
  </si>
  <si>
    <t>内容</t>
    <phoneticPr fontId="4" type="noConversion"/>
  </si>
  <si>
    <t>单价</t>
    <phoneticPr fontId="4" type="noConversion"/>
  </si>
  <si>
    <t>单位</t>
    <phoneticPr fontId="4" type="noConversion"/>
  </si>
  <si>
    <t>数量</t>
    <phoneticPr fontId="4" type="noConversion"/>
  </si>
  <si>
    <t>时间</t>
    <phoneticPr fontId="4" type="noConversion"/>
  </si>
  <si>
    <t>小计</t>
    <phoneticPr fontId="4" type="noConversion"/>
  </si>
  <si>
    <t>备注</t>
    <phoneticPr fontId="4" type="noConversion"/>
  </si>
  <si>
    <t>设计</t>
    <phoneticPr fontId="4" type="noConversion"/>
  </si>
  <si>
    <t>麦田税费</t>
    <phoneticPr fontId="4" type="noConversion"/>
  </si>
  <si>
    <t>总计</t>
    <phoneticPr fontId="4" type="noConversion"/>
  </si>
  <si>
    <t>视频</t>
    <phoneticPr fontId="4" type="noConversion"/>
  </si>
  <si>
    <t>分镜头脚本撰写</t>
  </si>
  <si>
    <t>场景设计</t>
  </si>
  <si>
    <t>MG 动画制作</t>
  </si>
  <si>
    <t>配乐</t>
  </si>
  <si>
    <t>中文配音</t>
    <phoneticPr fontId="3" type="noConversion"/>
  </si>
  <si>
    <t>分钟</t>
    <phoneticPr fontId="3" type="noConversion"/>
  </si>
  <si>
    <t>分钟</t>
    <phoneticPr fontId="3" type="noConversion"/>
  </si>
  <si>
    <t>创意设计</t>
    <phoneticPr fontId="4" type="noConversion"/>
  </si>
  <si>
    <t>字幕</t>
    <phoneticPr fontId="4" type="noConversion"/>
  </si>
  <si>
    <t>手绘形象设计</t>
  </si>
  <si>
    <t>2020糖立知-智慧零售慢病随访项目    追加费用明细</t>
    <phoneticPr fontId="4" type="noConversion"/>
  </si>
  <si>
    <t>宣传折页设计</t>
    <phoneticPr fontId="4" type="noConversion"/>
  </si>
  <si>
    <t>宣传折页版面设计3折页，共6页</t>
    <phoneticPr fontId="4" type="noConversion"/>
  </si>
  <si>
    <t>是</t>
    <phoneticPr fontId="4" type="noConversion"/>
  </si>
  <si>
    <t>是否为Rate card</t>
    <phoneticPr fontId="4" type="noConversion"/>
  </si>
  <si>
    <t>创意</t>
    <phoneticPr fontId="4" type="noConversion"/>
  </si>
  <si>
    <t>整体创意</t>
    <phoneticPr fontId="4" type="noConversion"/>
  </si>
  <si>
    <t>小时</t>
    <phoneticPr fontId="4" type="noConversion"/>
  </si>
  <si>
    <t xml:space="preserve">Advertising - Creative Director </t>
    <phoneticPr fontId="4" type="noConversion"/>
  </si>
  <si>
    <t>是</t>
    <phoneticPr fontId="4" type="noConversion"/>
  </si>
  <si>
    <t>插图手绘</t>
    <phoneticPr fontId="4" type="noConversion"/>
  </si>
  <si>
    <t>合计</t>
    <phoneticPr fontId="4" type="noConversion"/>
  </si>
  <si>
    <t>Copywriter</t>
  </si>
  <si>
    <t>Design - Designer</t>
    <phoneticPr fontId="4" type="noConversion"/>
  </si>
  <si>
    <t>Digital - Senior Social Media Manager</t>
    <phoneticPr fontId="4" type="noConversion"/>
  </si>
  <si>
    <t>小时</t>
    <phoneticPr fontId="3" type="noConversion"/>
  </si>
  <si>
    <t>视频制作（2分钟）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</si>
</sst>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[$¥-804]#,##0.00"/>
    <numFmt numFmtId="177" formatCode="#,##0_ "/>
    <numFmt numFmtId="178" formatCode="#,##0.00_ "/>
    <numFmt numFmtId="179" formatCode="&quot;¥&quot;#,##0.00_);[Red]\(&quot;¥&quot;#,##0.00\)"/>
    <numFmt numFmtId="180" formatCode="0.0000%"/>
  </numFmts>
  <fonts count="13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6"/>
      <name val="微软雅黑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0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Times New Roman"/>
      <family val="1"/>
    </font>
    <font>
      <sz val="10"/>
      <color indexed="8"/>
      <name val="微软雅黑"/>
      <family val="2"/>
      <charset val="134"/>
    </font>
    <font>
      <sz val="11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176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76" fontId="6" fillId="0" borderId="0">
      <alignment vertical="center"/>
    </xf>
    <xf numFmtId="176" fontId="10" fillId="0" borderId="0"/>
    <xf numFmtId="9" fontId="1" fillId="0" borderId="0" applyFont="0" applyFill="0" applyBorder="0" applyAlignment="0" applyProtection="0">
      <alignment vertical="center"/>
    </xf>
  </cellStyleXfs>
  <cellXfs count="39">
    <xf numFmtId="176" fontId="0" fillId="0" borderId="0" xfId="0">
      <alignment vertical="center"/>
    </xf>
    <xf numFmtId="176" fontId="5" fillId="2" borderId="1" xfId="0" applyFont="1" applyFill="1" applyBorder="1" applyAlignment="1">
      <alignment horizontal="center" vertical="center" wrapText="1"/>
    </xf>
    <xf numFmtId="38" fontId="5" fillId="2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40" fontId="5" fillId="2" borderId="1" xfId="0" applyNumberFormat="1" applyFont="1" applyFill="1" applyBorder="1" applyAlignment="1">
      <alignment horizontal="right" vertical="center" wrapText="1"/>
    </xf>
    <xf numFmtId="176" fontId="8" fillId="4" borderId="1" xfId="0" applyFont="1" applyFill="1" applyBorder="1" applyAlignment="1" applyProtection="1">
      <alignment vertical="center" wrapText="1"/>
    </xf>
    <xf numFmtId="179" fontId="9" fillId="0" borderId="1" xfId="0" applyNumberFormat="1" applyFont="1" applyFill="1" applyBorder="1" applyAlignment="1">
      <alignment horizontal="right" vertical="center" wrapText="1"/>
    </xf>
    <xf numFmtId="176" fontId="8" fillId="0" borderId="1" xfId="0" applyFont="1" applyFill="1" applyBorder="1" applyAlignment="1" applyProtection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37" fontId="7" fillId="0" borderId="1" xfId="1" applyNumberFormat="1" applyFont="1" applyFill="1" applyBorder="1" applyAlignment="1">
      <alignment horizontal="right" vertical="center"/>
    </xf>
    <xf numFmtId="40" fontId="7" fillId="0" borderId="1" xfId="0" applyNumberFormat="1" applyFont="1" applyBorder="1" applyAlignment="1">
      <alignment horizontal="right" vertical="center" wrapText="1"/>
    </xf>
    <xf numFmtId="176" fontId="7" fillId="0" borderId="1" xfId="3" applyFont="1" applyFill="1" applyBorder="1" applyAlignment="1" applyProtection="1">
      <alignment horizontal="left" vertical="center" wrapText="1"/>
      <protection locked="0"/>
    </xf>
    <xf numFmtId="176" fontId="9" fillId="4" borderId="1" xfId="0" applyFont="1" applyFill="1" applyBorder="1" applyAlignment="1">
      <alignment horizontal="center" vertical="center" wrapText="1"/>
    </xf>
    <xf numFmtId="176" fontId="7" fillId="0" borderId="1" xfId="2" applyFont="1" applyBorder="1" applyAlignment="1">
      <alignment horizontal="center" vertical="center" wrapText="1"/>
    </xf>
    <xf numFmtId="178" fontId="5" fillId="2" borderId="2" xfId="0" applyNumberFormat="1" applyFont="1" applyFill="1" applyBorder="1" applyAlignment="1">
      <alignment horizontal="center" vertical="center" wrapText="1"/>
    </xf>
    <xf numFmtId="176" fontId="7" fillId="0" borderId="5" xfId="3" applyFont="1" applyFill="1" applyBorder="1" applyAlignment="1" applyProtection="1">
      <alignment horizontal="left" vertical="center" wrapText="1"/>
      <protection locked="0"/>
    </xf>
    <xf numFmtId="179" fontId="9" fillId="0" borderId="5" xfId="0" applyNumberFormat="1" applyFont="1" applyFill="1" applyBorder="1" applyAlignment="1">
      <alignment horizontal="right" vertical="center" wrapText="1"/>
    </xf>
    <xf numFmtId="176" fontId="9" fillId="4" borderId="5" xfId="0" applyFont="1" applyFill="1" applyBorder="1" applyAlignment="1">
      <alignment horizontal="center" vertical="center" wrapText="1"/>
    </xf>
    <xf numFmtId="177" fontId="9" fillId="0" borderId="5" xfId="0" applyNumberFormat="1" applyFont="1" applyFill="1" applyBorder="1" applyAlignment="1">
      <alignment horizontal="center" vertical="center" wrapText="1"/>
    </xf>
    <xf numFmtId="40" fontId="7" fillId="0" borderId="5" xfId="0" applyNumberFormat="1" applyFont="1" applyBorder="1" applyAlignment="1">
      <alignment horizontal="right" vertical="center" wrapText="1"/>
    </xf>
    <xf numFmtId="176" fontId="11" fillId="0" borderId="8" xfId="3" applyFont="1" applyFill="1" applyBorder="1" applyAlignment="1" applyProtection="1">
      <alignment horizontal="left" vertical="center" wrapText="1"/>
      <protection locked="0"/>
    </xf>
    <xf numFmtId="176" fontId="8" fillId="4" borderId="3" xfId="0" applyFont="1" applyFill="1" applyBorder="1" applyAlignment="1" applyProtection="1">
      <alignment vertical="center" wrapText="1"/>
    </xf>
    <xf numFmtId="176" fontId="11" fillId="0" borderId="3" xfId="3" applyFont="1" applyFill="1" applyBorder="1" applyAlignment="1" applyProtection="1">
      <alignment horizontal="left" vertical="center" wrapText="1"/>
      <protection locked="0"/>
    </xf>
    <xf numFmtId="176" fontId="7" fillId="0" borderId="3" xfId="2" applyFont="1" applyBorder="1" applyAlignment="1">
      <alignment horizontal="center" vertical="center" wrapText="1"/>
    </xf>
    <xf numFmtId="176" fontId="0" fillId="3" borderId="1" xfId="0" applyFill="1" applyBorder="1">
      <alignment vertical="center"/>
    </xf>
    <xf numFmtId="176" fontId="0" fillId="0" borderId="1" xfId="0" applyBorder="1" applyAlignment="1">
      <alignment horizontal="center" vertical="center"/>
    </xf>
    <xf numFmtId="176" fontId="0" fillId="3" borderId="1" xfId="0" applyFill="1" applyBorder="1" applyAlignment="1">
      <alignment horizontal="center" vertical="center"/>
    </xf>
    <xf numFmtId="176" fontId="12" fillId="0" borderId="8" xfId="0" applyFont="1" applyFill="1" applyBorder="1" applyAlignment="1">
      <alignment horizontal="center" vertical="center" wrapText="1"/>
    </xf>
    <xf numFmtId="176" fontId="0" fillId="0" borderId="0" xfId="0" applyFont="1" applyFill="1">
      <alignment vertical="center"/>
    </xf>
    <xf numFmtId="176" fontId="0" fillId="0" borderId="1" xfId="0" applyFont="1" applyFill="1" applyBorder="1" applyAlignment="1">
      <alignment horizontal="center" vertical="center"/>
    </xf>
    <xf numFmtId="180" fontId="9" fillId="0" borderId="1" xfId="4" applyNumberFormat="1" applyFont="1" applyFill="1" applyBorder="1" applyAlignment="1">
      <alignment horizontal="center" vertical="center" wrapText="1"/>
    </xf>
    <xf numFmtId="176" fontId="7" fillId="0" borderId="5" xfId="2" applyFont="1" applyBorder="1" applyAlignment="1">
      <alignment horizontal="center" vertical="center" wrapText="1"/>
    </xf>
    <xf numFmtId="176" fontId="7" fillId="0" borderId="7" xfId="2" applyFont="1" applyBorder="1" applyAlignment="1">
      <alignment horizontal="center" vertical="center" wrapText="1"/>
    </xf>
    <xf numFmtId="176" fontId="7" fillId="0" borderId="6" xfId="2" applyFont="1" applyBorder="1" applyAlignment="1">
      <alignment horizontal="center" vertical="center" wrapText="1"/>
    </xf>
    <xf numFmtId="176" fontId="2" fillId="0" borderId="1" xfId="0" applyFont="1" applyFill="1" applyBorder="1" applyAlignment="1">
      <alignment horizontal="center" vertical="center" wrapText="1"/>
    </xf>
    <xf numFmtId="176" fontId="5" fillId="3" borderId="3" xfId="0" applyFont="1" applyFill="1" applyBorder="1" applyAlignment="1">
      <alignment horizontal="center" vertical="center" wrapText="1"/>
    </xf>
    <xf numFmtId="176" fontId="5" fillId="3" borderId="4" xfId="0" applyFont="1" applyFill="1" applyBorder="1" applyAlignment="1">
      <alignment horizontal="center" vertical="center" wrapText="1"/>
    </xf>
    <xf numFmtId="176" fontId="11" fillId="0" borderId="5" xfId="3" applyFont="1" applyFill="1" applyBorder="1" applyAlignment="1" applyProtection="1">
      <alignment horizontal="left" vertical="center" wrapText="1"/>
      <protection locked="0"/>
    </xf>
    <xf numFmtId="176" fontId="11" fillId="0" borderId="6" xfId="3" applyFont="1" applyFill="1" applyBorder="1" applyAlignment="1" applyProtection="1">
      <alignment horizontal="left" vertical="center" wrapText="1"/>
      <protection locked="0"/>
    </xf>
  </cellXfs>
  <cellStyles count="5">
    <cellStyle name="Normal_Sheet1" xfId="3"/>
    <cellStyle name="百分比" xfId="4" builtinId="5"/>
    <cellStyle name="常规" xfId="0" builtinId="0"/>
    <cellStyle name="常规 2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zoomScale="145" zoomScaleNormal="145" workbookViewId="0">
      <selection activeCell="K12" sqref="K12"/>
    </sheetView>
  </sheetViews>
  <sheetFormatPr defaultRowHeight="13.5" x14ac:dyDescent="0.15"/>
  <cols>
    <col min="1" max="1" width="8" bestFit="1" customWidth="1"/>
    <col min="2" max="2" width="12.25" bestFit="1" customWidth="1"/>
    <col min="3" max="3" width="9.5" bestFit="1" customWidth="1"/>
    <col min="7" max="7" width="12.875" bestFit="1" customWidth="1"/>
    <col min="8" max="8" width="26.25" bestFit="1" customWidth="1"/>
    <col min="9" max="9" width="16.75" bestFit="1" customWidth="1"/>
  </cols>
  <sheetData>
    <row r="1" spans="1:9" ht="22.5" customHeight="1" x14ac:dyDescent="0.15">
      <c r="A1" s="34" t="s">
        <v>22</v>
      </c>
      <c r="B1" s="34"/>
      <c r="C1" s="34"/>
      <c r="D1" s="34"/>
      <c r="E1" s="34"/>
      <c r="F1" s="34"/>
      <c r="G1" s="34"/>
      <c r="H1" s="34"/>
    </row>
    <row r="2" spans="1:9" ht="22.5" customHeight="1" x14ac:dyDescent="0.15">
      <c r="A2" s="1" t="s">
        <v>0</v>
      </c>
      <c r="B2" s="1" t="s">
        <v>1</v>
      </c>
      <c r="C2" s="2" t="s">
        <v>2</v>
      </c>
      <c r="D2" s="1" t="s">
        <v>3</v>
      </c>
      <c r="E2" s="3" t="s">
        <v>4</v>
      </c>
      <c r="F2" s="3" t="s">
        <v>5</v>
      </c>
      <c r="G2" s="4" t="s">
        <v>6</v>
      </c>
      <c r="H2" s="14" t="s">
        <v>7</v>
      </c>
      <c r="I2" s="14" t="s">
        <v>26</v>
      </c>
    </row>
    <row r="3" spans="1:9" ht="15" x14ac:dyDescent="0.15">
      <c r="A3" s="35" t="s">
        <v>19</v>
      </c>
      <c r="B3" s="36"/>
      <c r="C3" s="36"/>
      <c r="D3" s="36"/>
      <c r="E3" s="36"/>
      <c r="F3" s="36"/>
      <c r="G3" s="36"/>
      <c r="H3" s="36"/>
      <c r="I3" s="24"/>
    </row>
    <row r="4" spans="1:9" s="28" customFormat="1" ht="16.5" x14ac:dyDescent="0.15">
      <c r="A4" s="27" t="s">
        <v>27</v>
      </c>
      <c r="B4" s="15" t="s">
        <v>28</v>
      </c>
      <c r="C4" s="16">
        <v>804</v>
      </c>
      <c r="D4" s="17" t="s">
        <v>29</v>
      </c>
      <c r="E4" s="18">
        <v>8</v>
      </c>
      <c r="F4" s="18">
        <v>1</v>
      </c>
      <c r="G4" s="19">
        <f>F4*E4*C4</f>
        <v>6432</v>
      </c>
      <c r="H4" s="20" t="s">
        <v>30</v>
      </c>
      <c r="I4" s="29" t="s">
        <v>31</v>
      </c>
    </row>
    <row r="5" spans="1:9" ht="16.5" x14ac:dyDescent="0.15">
      <c r="A5" s="31" t="s">
        <v>8</v>
      </c>
      <c r="B5" s="15" t="s">
        <v>23</v>
      </c>
      <c r="C5" s="16">
        <v>304</v>
      </c>
      <c r="D5" s="17" t="s">
        <v>29</v>
      </c>
      <c r="E5" s="18">
        <v>6</v>
      </c>
      <c r="F5" s="18">
        <v>4</v>
      </c>
      <c r="G5" s="19">
        <f t="shared" ref="G5:G6" si="0">F5*E5*C5</f>
        <v>7296</v>
      </c>
      <c r="H5" s="37" t="s">
        <v>24</v>
      </c>
      <c r="I5" s="25" t="s">
        <v>25</v>
      </c>
    </row>
    <row r="6" spans="1:9" ht="16.5" x14ac:dyDescent="0.15">
      <c r="A6" s="33"/>
      <c r="B6" s="15" t="s">
        <v>32</v>
      </c>
      <c r="C6" s="16">
        <v>304</v>
      </c>
      <c r="D6" s="17" t="s">
        <v>29</v>
      </c>
      <c r="E6" s="18">
        <v>6</v>
      </c>
      <c r="F6" s="18">
        <v>2</v>
      </c>
      <c r="G6" s="19">
        <f t="shared" si="0"/>
        <v>3648</v>
      </c>
      <c r="H6" s="38"/>
      <c r="I6" s="25" t="s">
        <v>25</v>
      </c>
    </row>
    <row r="7" spans="1:9" ht="16.5" x14ac:dyDescent="0.15">
      <c r="A7" s="13" t="s">
        <v>6</v>
      </c>
      <c r="B7" s="5"/>
      <c r="C7" s="6"/>
      <c r="D7" s="7"/>
      <c r="E7" s="8"/>
      <c r="F7" s="8"/>
      <c r="G7" s="10">
        <f>SUM(G4:G6)</f>
        <v>17376</v>
      </c>
      <c r="H7" s="21"/>
      <c r="I7" s="25"/>
    </row>
    <row r="8" spans="1:9" ht="33.75" customHeight="1" x14ac:dyDescent="0.15">
      <c r="A8" s="35" t="s">
        <v>38</v>
      </c>
      <c r="B8" s="36"/>
      <c r="C8" s="36"/>
      <c r="D8" s="36"/>
      <c r="E8" s="36"/>
      <c r="F8" s="36"/>
      <c r="G8" s="36"/>
      <c r="H8" s="36"/>
      <c r="I8" s="26"/>
    </row>
    <row r="9" spans="1:9" ht="16.5" x14ac:dyDescent="0.15">
      <c r="A9" s="31" t="s">
        <v>11</v>
      </c>
      <c r="B9" s="5" t="s">
        <v>12</v>
      </c>
      <c r="C9" s="9">
        <v>286</v>
      </c>
      <c r="D9" s="7" t="s">
        <v>37</v>
      </c>
      <c r="E9" s="8">
        <v>1</v>
      </c>
      <c r="F9" s="8">
        <v>12</v>
      </c>
      <c r="G9" s="19">
        <f t="shared" ref="G9:G15" si="1">F9*E9*C9</f>
        <v>3432</v>
      </c>
      <c r="H9" s="21" t="s">
        <v>34</v>
      </c>
      <c r="I9" s="25" t="s">
        <v>25</v>
      </c>
    </row>
    <row r="10" spans="1:9" ht="16.5" x14ac:dyDescent="0.15">
      <c r="A10" s="32"/>
      <c r="B10" s="5" t="s">
        <v>13</v>
      </c>
      <c r="C10" s="9">
        <v>304</v>
      </c>
      <c r="D10" s="7" t="s">
        <v>37</v>
      </c>
      <c r="E10" s="8">
        <v>3</v>
      </c>
      <c r="F10" s="8">
        <v>8</v>
      </c>
      <c r="G10" s="19">
        <f t="shared" si="1"/>
        <v>7296</v>
      </c>
      <c r="H10" s="21" t="s">
        <v>35</v>
      </c>
      <c r="I10" s="25" t="s">
        <v>25</v>
      </c>
    </row>
    <row r="11" spans="1:9" ht="16.5" x14ac:dyDescent="0.15">
      <c r="A11" s="32"/>
      <c r="B11" s="5" t="s">
        <v>21</v>
      </c>
      <c r="C11" s="9">
        <v>304</v>
      </c>
      <c r="D11" s="7" t="s">
        <v>37</v>
      </c>
      <c r="E11" s="8">
        <v>5</v>
      </c>
      <c r="F11" s="8">
        <v>10</v>
      </c>
      <c r="G11" s="19">
        <f t="shared" si="1"/>
        <v>15200</v>
      </c>
      <c r="H11" s="21" t="s">
        <v>35</v>
      </c>
      <c r="I11" s="25" t="s">
        <v>25</v>
      </c>
    </row>
    <row r="12" spans="1:9" ht="28.5" x14ac:dyDescent="0.15">
      <c r="A12" s="32"/>
      <c r="B12" s="5" t="s">
        <v>14</v>
      </c>
      <c r="C12" s="9">
        <v>536</v>
      </c>
      <c r="D12" s="7" t="s">
        <v>37</v>
      </c>
      <c r="E12" s="8">
        <v>1</v>
      </c>
      <c r="F12" s="8">
        <v>60</v>
      </c>
      <c r="G12" s="19">
        <f t="shared" si="1"/>
        <v>32160</v>
      </c>
      <c r="H12" s="21" t="s">
        <v>36</v>
      </c>
      <c r="I12" s="25" t="s">
        <v>25</v>
      </c>
    </row>
    <row r="13" spans="1:9" ht="16.5" x14ac:dyDescent="0.15">
      <c r="A13" s="32"/>
      <c r="B13" s="5" t="s">
        <v>15</v>
      </c>
      <c r="C13" s="9">
        <v>1050</v>
      </c>
      <c r="D13" s="7" t="s">
        <v>17</v>
      </c>
      <c r="E13" s="8">
        <v>2</v>
      </c>
      <c r="F13" s="8">
        <v>1</v>
      </c>
      <c r="G13" s="19">
        <f t="shared" si="1"/>
        <v>2100</v>
      </c>
      <c r="H13" s="21"/>
      <c r="I13" s="25"/>
    </row>
    <row r="14" spans="1:9" ht="16.5" x14ac:dyDescent="0.15">
      <c r="A14" s="32"/>
      <c r="B14" s="5" t="s">
        <v>16</v>
      </c>
      <c r="C14" s="9">
        <v>1000</v>
      </c>
      <c r="D14" s="7" t="s">
        <v>18</v>
      </c>
      <c r="E14" s="8">
        <v>2</v>
      </c>
      <c r="F14" s="8">
        <v>1</v>
      </c>
      <c r="G14" s="19">
        <f t="shared" si="1"/>
        <v>2000</v>
      </c>
      <c r="H14" s="21"/>
      <c r="I14" s="25"/>
    </row>
    <row r="15" spans="1:9" ht="16.5" x14ac:dyDescent="0.15">
      <c r="A15" s="33"/>
      <c r="B15" s="5" t="s">
        <v>20</v>
      </c>
      <c r="C15" s="9">
        <v>800</v>
      </c>
      <c r="D15" s="7" t="s">
        <v>18</v>
      </c>
      <c r="E15" s="8">
        <v>2</v>
      </c>
      <c r="F15" s="8">
        <v>1</v>
      </c>
      <c r="G15" s="19">
        <f t="shared" si="1"/>
        <v>1600</v>
      </c>
      <c r="H15" s="21"/>
      <c r="I15" s="25"/>
    </row>
    <row r="16" spans="1:9" ht="16.5" x14ac:dyDescent="0.15">
      <c r="A16" s="8" t="s">
        <v>6</v>
      </c>
      <c r="B16" s="11"/>
      <c r="C16" s="6"/>
      <c r="D16" s="12"/>
      <c r="E16" s="8"/>
      <c r="F16" s="8"/>
      <c r="G16" s="10">
        <f>SUM(G9:G15)</f>
        <v>63788</v>
      </c>
      <c r="H16" s="22"/>
      <c r="I16" s="25"/>
    </row>
    <row r="17" spans="1:9" ht="16.5" x14ac:dyDescent="0.15">
      <c r="A17" s="8" t="s">
        <v>33</v>
      </c>
      <c r="B17" s="11"/>
      <c r="C17" s="6"/>
      <c r="D17" s="12"/>
      <c r="E17" s="8"/>
      <c r="F17" s="8"/>
      <c r="G17" s="10">
        <f>SUM(G16,G7)</f>
        <v>81164</v>
      </c>
      <c r="H17" s="22"/>
      <c r="I17" s="25"/>
    </row>
    <row r="18" spans="1:9" ht="16.5" x14ac:dyDescent="0.15">
      <c r="A18" s="13" t="s">
        <v>9</v>
      </c>
      <c r="B18" s="12"/>
      <c r="C18" s="30">
        <v>6.7686999999999997E-2</v>
      </c>
      <c r="D18" s="8"/>
      <c r="E18" s="12"/>
      <c r="F18" s="8"/>
      <c r="G18" s="10">
        <f>G17*C18</f>
        <v>5493.747668</v>
      </c>
      <c r="H18" s="23"/>
      <c r="I18" s="25"/>
    </row>
    <row r="19" spans="1:9" ht="16.5" x14ac:dyDescent="0.15">
      <c r="A19" s="13" t="s">
        <v>10</v>
      </c>
      <c r="B19" s="12"/>
      <c r="C19" s="8"/>
      <c r="D19" s="8"/>
      <c r="E19" s="12"/>
      <c r="F19" s="8"/>
      <c r="G19" s="10">
        <f>G18+G17</f>
        <v>86657.747667999996</v>
      </c>
      <c r="H19" s="23"/>
      <c r="I19" s="25"/>
    </row>
  </sheetData>
  <mergeCells count="6">
    <mergeCell ref="A9:A15"/>
    <mergeCell ref="A1:H1"/>
    <mergeCell ref="A3:H3"/>
    <mergeCell ref="A8:H8"/>
    <mergeCell ref="A5:A6"/>
    <mergeCell ref="H5:H6"/>
  </mergeCells>
  <phoneticPr fontId="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Events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客户部实习生王天驰</dc:creator>
  <cp:lastModifiedBy>UBSS073 陈琍 Lily Chen</cp:lastModifiedBy>
  <dcterms:created xsi:type="dcterms:W3CDTF">2020-06-10T02:40:53Z</dcterms:created>
  <dcterms:modified xsi:type="dcterms:W3CDTF">2020-08-13T15:14:42Z</dcterms:modified>
</cp:coreProperties>
</file>