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James\麦田\智云\"/>
    </mc:Choice>
  </mc:AlternateContent>
  <xr:revisionPtr revIDLastSave="0" documentId="8_{F1146152-61DC-482C-BA79-F10CBB3241E4}" xr6:coauthVersionLast="45" xr6:coauthVersionMax="45" xr10:uidLastSave="{00000000-0000-0000-0000-000000000000}"/>
  <bookViews>
    <workbookView xWindow="-108" yWindow="-108" windowWidth="23256" windowHeight="12576" xr2:uid="{F97ED453-C43E-464A-A815-4EE8B5112D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L60" i="1"/>
  <c r="L61" i="1"/>
  <c r="L14" i="1" l="1"/>
  <c r="L15" i="1" l="1"/>
  <c r="L59" i="1"/>
  <c r="L55" i="1"/>
  <c r="L54" i="1"/>
  <c r="L53" i="1"/>
  <c r="L52" i="1"/>
  <c r="L51" i="1"/>
  <c r="L50" i="1"/>
  <c r="L49" i="1"/>
  <c r="L48" i="1"/>
  <c r="L47" i="1"/>
  <c r="L43" i="1"/>
  <c r="L42" i="1"/>
  <c r="L41" i="1"/>
  <c r="L40" i="1"/>
  <c r="L39" i="1"/>
  <c r="L38" i="1"/>
  <c r="L37" i="1"/>
  <c r="L36" i="1"/>
  <c r="L32" i="1"/>
  <c r="L31" i="1"/>
  <c r="L30" i="1"/>
  <c r="L26" i="1"/>
  <c r="L27" i="1" s="1"/>
  <c r="L22" i="1"/>
  <c r="L21" i="1"/>
  <c r="L20" i="1"/>
  <c r="L19" i="1"/>
  <c r="L13" i="1"/>
  <c r="L12" i="1"/>
  <c r="L11" i="1"/>
  <c r="L7" i="1"/>
  <c r="L6" i="1"/>
  <c r="L5" i="1"/>
  <c r="L8" i="1" s="1"/>
  <c r="L56" i="1" l="1"/>
  <c r="L16" i="1"/>
  <c r="L23" i="1"/>
  <c r="L44" i="1"/>
  <c r="L33" i="1"/>
  <c r="G59" i="1"/>
  <c r="G62" i="1"/>
  <c r="G47" i="1"/>
  <c r="G48" i="1"/>
  <c r="G49" i="1"/>
  <c r="G50" i="1"/>
  <c r="G51" i="1"/>
  <c r="G52" i="1"/>
  <c r="G53" i="1"/>
  <c r="G54" i="1"/>
  <c r="G55" i="1"/>
  <c r="G36" i="1"/>
  <c r="G37" i="1"/>
  <c r="G38" i="1"/>
  <c r="G39" i="1"/>
  <c r="G40" i="1"/>
  <c r="G41" i="1"/>
  <c r="G42" i="1"/>
  <c r="G43" i="1"/>
  <c r="G30" i="1"/>
  <c r="G31" i="1"/>
  <c r="G32" i="1"/>
  <c r="G33" i="1"/>
  <c r="G19" i="1"/>
  <c r="G20" i="1"/>
  <c r="G21" i="1"/>
  <c r="G22" i="1"/>
  <c r="G11" i="1"/>
  <c r="G12" i="1"/>
  <c r="G13" i="1"/>
  <c r="G16" i="1"/>
  <c r="G5" i="1"/>
  <c r="G6" i="1"/>
  <c r="G7" i="1"/>
  <c r="G8" i="1"/>
  <c r="G26" i="1"/>
  <c r="G27" i="1" s="1"/>
  <c r="G56" i="1" l="1"/>
  <c r="G44" i="1"/>
  <c r="G65" i="1" s="1"/>
  <c r="G66" i="1" s="1"/>
  <c r="G23" i="1"/>
  <c r="L65" i="1"/>
  <c r="G67" i="1" l="1"/>
  <c r="G68" i="1" s="1"/>
  <c r="L66" i="1"/>
  <c r="L67" i="1" s="1"/>
  <c r="L68" i="1" l="1"/>
</calcChain>
</file>

<file path=xl/sharedStrings.xml><?xml version="1.0" encoding="utf-8"?>
<sst xmlns="http://schemas.openxmlformats.org/spreadsheetml/2006/main" count="190" uniqueCount="113">
  <si>
    <t>ITEM-E</t>
  </si>
  <si>
    <t>ITEM-C</t>
  </si>
  <si>
    <t>DESCRIPTION</t>
  </si>
  <si>
    <t>UNIT</t>
  </si>
  <si>
    <t>QTY</t>
  </si>
  <si>
    <t xml:space="preserve"> UNIT PRICE</t>
  </si>
  <si>
    <t>TOTAL</t>
  </si>
  <si>
    <t>Quotation</t>
  </si>
  <si>
    <t>Subtotal</t>
  </si>
  <si>
    <t>台卡</t>
    <phoneticPr fontId="5" type="noConversion"/>
  </si>
  <si>
    <t>菜单</t>
    <phoneticPr fontId="5" type="noConversion"/>
  </si>
  <si>
    <t>300g白卡双面彩印</t>
    <phoneticPr fontId="5" type="noConversion"/>
  </si>
  <si>
    <t>话筒套</t>
    <phoneticPr fontId="5" type="noConversion"/>
  </si>
  <si>
    <t>4-节目类</t>
    <phoneticPr fontId="5" type="noConversion"/>
  </si>
  <si>
    <t>摄影师</t>
    <phoneticPr fontId="5" type="noConversion"/>
  </si>
  <si>
    <t>份</t>
    <phoneticPr fontId="5" type="noConversion"/>
  </si>
  <si>
    <t>亚克力话筒套</t>
    <phoneticPr fontId="5" type="noConversion"/>
  </si>
  <si>
    <t>项</t>
    <phoneticPr fontId="5" type="noConversion"/>
  </si>
  <si>
    <t>人</t>
    <phoneticPr fontId="5" type="noConversion"/>
  </si>
  <si>
    <t>人</t>
    <phoneticPr fontId="5" type="noConversion"/>
  </si>
  <si>
    <t>5-工作人员</t>
    <phoneticPr fontId="5" type="noConversion"/>
  </si>
  <si>
    <t>现场执行</t>
    <phoneticPr fontId="5" type="noConversion"/>
  </si>
  <si>
    <t>签到背板</t>
    <phoneticPr fontId="5" type="noConversion"/>
  </si>
  <si>
    <t>平米</t>
    <phoneticPr fontId="5" type="noConversion"/>
  </si>
  <si>
    <t>个</t>
    <phoneticPr fontId="5" type="noConversion"/>
  </si>
  <si>
    <t>搭建人员</t>
    <phoneticPr fontId="5" type="noConversion"/>
  </si>
  <si>
    <t>人/工</t>
    <phoneticPr fontId="5" type="noConversion"/>
  </si>
  <si>
    <t>运输</t>
    <phoneticPr fontId="5" type="noConversion"/>
  </si>
  <si>
    <t>车/次</t>
    <phoneticPr fontId="5" type="noConversion"/>
  </si>
  <si>
    <t>6-搭建布置</t>
    <phoneticPr fontId="5" type="noConversion"/>
  </si>
  <si>
    <t>白卡纸 300g</t>
    <phoneticPr fontId="5" type="noConversion"/>
  </si>
  <si>
    <t>平面设计</t>
    <phoneticPr fontId="5" type="noConversion"/>
  </si>
  <si>
    <t>合计</t>
    <phoneticPr fontId="5" type="noConversion"/>
  </si>
  <si>
    <t>服务费</t>
    <phoneticPr fontId="5" type="noConversion"/>
  </si>
  <si>
    <t>税费</t>
    <phoneticPr fontId="5" type="noConversion"/>
  </si>
  <si>
    <t>UV刀刮布、顶部射灯</t>
    <phoneticPr fontId="5" type="noConversion"/>
  </si>
  <si>
    <t>1-印刷类</t>
    <phoneticPr fontId="5" type="noConversion"/>
  </si>
  <si>
    <t>相框</t>
    <phoneticPr fontId="5" type="noConversion"/>
  </si>
  <si>
    <t>10寸相框</t>
    <phoneticPr fontId="5" type="noConversion"/>
  </si>
  <si>
    <t>带10寸照片冲印</t>
    <phoneticPr fontId="5" type="noConversion"/>
  </si>
  <si>
    <t>2-物料类</t>
    <phoneticPr fontId="5" type="noConversion"/>
  </si>
  <si>
    <t>3-仪式道具类</t>
    <phoneticPr fontId="5" type="noConversion"/>
  </si>
  <si>
    <t>电子签到</t>
    <phoneticPr fontId="5" type="noConversion"/>
  </si>
  <si>
    <t>触摸一体机</t>
    <phoneticPr fontId="5" type="noConversion"/>
  </si>
  <si>
    <t>定制口布</t>
    <phoneticPr fontId="5" type="noConversion"/>
  </si>
  <si>
    <t>绣花口布，定制logo</t>
    <phoneticPr fontId="5" type="noConversion"/>
  </si>
  <si>
    <t>含系统及人工运输</t>
    <phoneticPr fontId="5" type="noConversion"/>
  </si>
  <si>
    <t>签约仪式道具</t>
    <phoneticPr fontId="5" type="noConversion"/>
  </si>
  <si>
    <t>触屏签约仪式立柱</t>
    <phoneticPr fontId="5" type="noConversion"/>
  </si>
  <si>
    <t>祝酒发光冰块</t>
    <phoneticPr fontId="5" type="noConversion"/>
  </si>
  <si>
    <t>签到桌及边桌装饰</t>
    <phoneticPr fontId="5" type="noConversion"/>
  </si>
  <si>
    <t>装饰品-腊梅白</t>
    <phoneticPr fontId="5" type="noConversion"/>
  </si>
  <si>
    <t>12个一包</t>
    <phoneticPr fontId="5" type="noConversion"/>
  </si>
  <si>
    <t>包</t>
    <phoneticPr fontId="5" type="noConversion"/>
  </si>
  <si>
    <t>祝酒花瓶</t>
    <phoneticPr fontId="5" type="noConversion"/>
  </si>
  <si>
    <t>金口直通玻璃花瓶，高30cm</t>
    <phoneticPr fontId="5" type="noConversion"/>
  </si>
  <si>
    <t>容易破损，备2个</t>
    <phoneticPr fontId="5" type="noConversion"/>
  </si>
  <si>
    <t>礼仪</t>
    <phoneticPr fontId="5" type="noConversion"/>
  </si>
  <si>
    <t>含服装</t>
    <phoneticPr fontId="5" type="noConversion"/>
  </si>
  <si>
    <t>170cm以上</t>
    <phoneticPr fontId="5" type="noConversion"/>
  </si>
  <si>
    <t>3600X2300mm</t>
    <phoneticPr fontId="5" type="noConversion"/>
  </si>
  <si>
    <t>签到背景区布置</t>
    <phoneticPr fontId="5" type="noConversion"/>
  </si>
  <si>
    <t>舞台地毯</t>
    <phoneticPr fontId="5" type="noConversion"/>
  </si>
  <si>
    <t>舞台</t>
    <phoneticPr fontId="5" type="noConversion"/>
  </si>
  <si>
    <t>20公分高</t>
    <phoneticPr fontId="5" type="noConversion"/>
  </si>
  <si>
    <t>4500X2000mm</t>
    <phoneticPr fontId="5" type="noConversion"/>
  </si>
  <si>
    <t>展板</t>
    <phoneticPr fontId="5" type="noConversion"/>
  </si>
  <si>
    <t>铝框T板</t>
    <phoneticPr fontId="5" type="noConversion"/>
  </si>
  <si>
    <t>7-灯光布置</t>
    <phoneticPr fontId="5" type="noConversion"/>
  </si>
  <si>
    <t>8-其他</t>
    <phoneticPr fontId="5" type="noConversion"/>
  </si>
  <si>
    <t>9-总计</t>
    <phoneticPr fontId="5" type="noConversion"/>
  </si>
  <si>
    <t>相关延展</t>
    <phoneticPr fontId="5" type="noConversion"/>
  </si>
  <si>
    <t>灯光架</t>
    <phoneticPr fontId="5" type="noConversion"/>
  </si>
  <si>
    <t>T架</t>
    <phoneticPr fontId="5" type="noConversion"/>
  </si>
  <si>
    <t>组</t>
    <phoneticPr fontId="5" type="noConversion"/>
  </si>
  <si>
    <t>PAR灯</t>
    <phoneticPr fontId="5" type="noConversion"/>
  </si>
  <si>
    <t>面光</t>
    <phoneticPr fontId="5" type="noConversion"/>
  </si>
  <si>
    <t>LED PAR</t>
    <phoneticPr fontId="5" type="noConversion"/>
  </si>
  <si>
    <t>染色，氛围灯</t>
    <phoneticPr fontId="5" type="noConversion"/>
  </si>
  <si>
    <t>光束灯</t>
    <phoneticPr fontId="5" type="noConversion"/>
  </si>
  <si>
    <t>控台</t>
    <phoneticPr fontId="5" type="noConversion"/>
  </si>
  <si>
    <t>灯光人员</t>
    <phoneticPr fontId="5" type="noConversion"/>
  </si>
  <si>
    <t>辅料</t>
    <phoneticPr fontId="5" type="noConversion"/>
  </si>
  <si>
    <t>线材</t>
    <phoneticPr fontId="5" type="noConversion"/>
  </si>
  <si>
    <t>含进撤场</t>
    <phoneticPr fontId="5" type="noConversion"/>
  </si>
  <si>
    <t>展毯</t>
    <phoneticPr fontId="5" type="noConversion"/>
  </si>
  <si>
    <t>内场舞台2组，外场拍照1组</t>
    <phoneticPr fontId="5" type="noConversion"/>
  </si>
  <si>
    <t>装饰灯</t>
    <phoneticPr fontId="5" type="noConversion"/>
  </si>
  <si>
    <t>logo小方盒</t>
    <phoneticPr fontId="5" type="noConversion"/>
  </si>
  <si>
    <t>1000X2000mm</t>
    <phoneticPr fontId="5" type="noConversion"/>
  </si>
  <si>
    <t>300X300mm，雪弗板</t>
    <phoneticPr fontId="5" type="noConversion"/>
  </si>
  <si>
    <t>舞台上及侧边包边</t>
    <phoneticPr fontId="5" type="noConversion"/>
  </si>
  <si>
    <t>乐队</t>
    <phoneticPr fontId="5" type="noConversion"/>
  </si>
  <si>
    <t>大提琴*1、中提琴*1、小提琴*2</t>
    <phoneticPr fontId="5" type="noConversion"/>
  </si>
  <si>
    <t>舞台、表演区两侧</t>
    <phoneticPr fontId="5" type="noConversion"/>
  </si>
  <si>
    <t>表演区两侧</t>
    <phoneticPr fontId="5" type="noConversion"/>
  </si>
  <si>
    <t>优惠价</t>
    <phoneticPr fontId="5" type="noConversion"/>
  </si>
  <si>
    <t>去除</t>
    <phoneticPr fontId="5" type="noConversion"/>
  </si>
  <si>
    <t>新增2个</t>
    <phoneticPr fontId="5" type="noConversion"/>
  </si>
  <si>
    <t>玫瑰花</t>
    <phoneticPr fontId="5" type="noConversion"/>
  </si>
  <si>
    <t>红玫瑰、黑色包装</t>
    <phoneticPr fontId="5" type="noConversion"/>
  </si>
  <si>
    <t>新增</t>
    <phoneticPr fontId="5" type="noConversion"/>
  </si>
  <si>
    <t>份</t>
    <phoneticPr fontId="5" type="noConversion"/>
  </si>
  <si>
    <t>换成6寸</t>
    <phoneticPr fontId="5" type="noConversion"/>
  </si>
  <si>
    <t>新增3个</t>
    <phoneticPr fontId="5" type="noConversion"/>
  </si>
  <si>
    <t>桌旗</t>
    <phoneticPr fontId="5" type="noConversion"/>
  </si>
  <si>
    <t>新增</t>
    <phoneticPr fontId="5" type="noConversion"/>
  </si>
  <si>
    <t>LED现场人员餐费</t>
    <phoneticPr fontId="5" type="noConversion"/>
  </si>
  <si>
    <t>份</t>
    <phoneticPr fontId="5" type="noConversion"/>
  </si>
  <si>
    <t>物料快递</t>
    <phoneticPr fontId="5" type="noConversion"/>
  </si>
  <si>
    <t>3人午、晚餐</t>
    <phoneticPr fontId="5" type="noConversion"/>
  </si>
  <si>
    <t>活动物料快递回客户公司</t>
    <phoneticPr fontId="5" type="noConversion"/>
  </si>
  <si>
    <t>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</si>
</sst>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#,##0.00"/>
  </numFmts>
  <fonts count="12" x14ac:knownFonts="1">
    <font>
      <sz val="12"/>
      <color theme="1"/>
      <name val="等线"/>
      <family val="2"/>
      <charset val="134"/>
      <scheme val="minor"/>
    </font>
    <font>
      <b/>
      <sz val="9"/>
      <color rgb="FFFFFFFF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0" fontId="1" fillId="2" borderId="0" xfId="0" applyNumberFormat="1" applyFont="1" applyFill="1" applyAlignment="1">
      <alignment vertical="center" wrapText="1"/>
    </xf>
    <xf numFmtId="40" fontId="1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justify" wrapText="1"/>
    </xf>
    <xf numFmtId="40" fontId="4" fillId="3" borderId="0" xfId="0" applyNumberFormat="1" applyFont="1" applyFill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0" fontId="3" fillId="4" borderId="2" xfId="0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0" fontId="3" fillId="5" borderId="0" xfId="0" applyNumberFormat="1" applyFont="1" applyFill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3" fillId="6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0" fontId="3" fillId="6" borderId="0" xfId="0" applyNumberFormat="1" applyFont="1" applyFill="1" applyBorder="1" applyAlignment="1">
      <alignment horizontal="right" vertical="center" wrapText="1"/>
    </xf>
    <xf numFmtId="40" fontId="3" fillId="4" borderId="5" xfId="0" applyNumberFormat="1" applyFont="1" applyFill="1" applyBorder="1" applyAlignment="1">
      <alignment horizontal="right" vertical="center" wrapText="1"/>
    </xf>
    <xf numFmtId="0" fontId="9" fillId="7" borderId="0" xfId="0" applyFont="1" applyFill="1">
      <alignment vertical="center"/>
    </xf>
    <xf numFmtId="40" fontId="3" fillId="7" borderId="0" xfId="0" applyNumberFormat="1" applyFont="1" applyFill="1" applyBorder="1" applyAlignment="1">
      <alignment horizontal="right" vertical="center" wrapText="1"/>
    </xf>
    <xf numFmtId="0" fontId="10" fillId="7" borderId="0" xfId="0" applyFont="1" applyFill="1">
      <alignment vertical="center"/>
    </xf>
    <xf numFmtId="0" fontId="11" fillId="0" borderId="0" xfId="0" applyFo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176" fontId="4" fillId="8" borderId="3" xfId="0" applyNumberFormat="1" applyFont="1" applyFill="1" applyBorder="1" applyAlignment="1">
      <alignment horizontal="right" vertical="center" wrapText="1"/>
    </xf>
    <xf numFmtId="0" fontId="7" fillId="8" borderId="3" xfId="0" applyFont="1" applyFill="1" applyBorder="1" applyAlignment="1">
      <alignment horizontal="center" vertical="center" wrapText="1"/>
    </xf>
    <xf numFmtId="176" fontId="7" fillId="8" borderId="3" xfId="0" applyNumberFormat="1" applyFont="1" applyFill="1" applyBorder="1" applyAlignment="1">
      <alignment horizontal="right" vertical="center" wrapText="1"/>
    </xf>
    <xf numFmtId="0" fontId="11" fillId="8" borderId="0" xfId="0" applyFont="1" applyFill="1">
      <alignment vertical="center"/>
    </xf>
    <xf numFmtId="0" fontId="7" fillId="9" borderId="3" xfId="0" applyFont="1" applyFill="1" applyBorder="1" applyAlignment="1">
      <alignment horizontal="center" vertical="center" wrapText="1"/>
    </xf>
    <xf numFmtId="176" fontId="7" fillId="9" borderId="3" xfId="0" applyNumberFormat="1" applyFont="1" applyFill="1" applyBorder="1" applyAlignment="1">
      <alignment horizontal="right" vertical="center" wrapText="1"/>
    </xf>
    <xf numFmtId="0" fontId="11" fillId="9" borderId="0" xfId="0" applyFont="1" applyFill="1">
      <alignment vertical="center"/>
    </xf>
    <xf numFmtId="0" fontId="7" fillId="6" borderId="3" xfId="0" applyFont="1" applyFill="1" applyBorder="1" applyAlignment="1">
      <alignment horizontal="center" vertical="center" wrapText="1"/>
    </xf>
    <xf numFmtId="176" fontId="7" fillId="6" borderId="3" xfId="0" applyNumberFormat="1" applyFont="1" applyFill="1" applyBorder="1" applyAlignment="1">
      <alignment horizontal="right" vertical="center" wrapText="1"/>
    </xf>
    <xf numFmtId="0" fontId="11" fillId="6" borderId="0" xfId="0" applyFont="1" applyFill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176" fontId="4" fillId="9" borderId="3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F787-52C1-734F-BFD1-05D4A9F7D130}">
  <dimension ref="A1:M69"/>
  <sheetViews>
    <sheetView tabSelected="1" topLeftCell="A52" workbookViewId="0">
      <selection activeCell="K73" sqref="K73"/>
    </sheetView>
  </sheetViews>
  <sheetFormatPr defaultColWidth="10.81640625" defaultRowHeight="17.399999999999999" x14ac:dyDescent="0.3"/>
  <cols>
    <col min="1" max="1" width="14.81640625" style="21" customWidth="1"/>
    <col min="2" max="2" width="14.6328125" style="21" bestFit="1" customWidth="1"/>
    <col min="3" max="3" width="15.453125" style="21" customWidth="1"/>
    <col min="4" max="12" width="10.81640625" style="21"/>
    <col min="13" max="13" width="10.81640625" style="38"/>
    <col min="14" max="16384" width="10.81640625" style="21"/>
  </cols>
  <sheetData>
    <row r="1" spans="1:13" ht="28.05" customHeight="1" x14ac:dyDescent="0.3">
      <c r="A1" s="55" t="s">
        <v>7</v>
      </c>
      <c r="B1" s="55"/>
      <c r="C1" s="55"/>
      <c r="D1" s="55"/>
      <c r="E1" s="55"/>
      <c r="F1" s="55"/>
      <c r="G1" s="55"/>
    </row>
    <row r="2" spans="1:13" x14ac:dyDescent="0.3">
      <c r="A2" s="5"/>
      <c r="B2" s="6"/>
      <c r="C2" s="6"/>
      <c r="D2" s="6"/>
      <c r="E2" s="5"/>
      <c r="F2" s="5"/>
      <c r="G2" s="5"/>
    </row>
    <row r="3" spans="1:13" x14ac:dyDescent="0.3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3" t="s">
        <v>5</v>
      </c>
      <c r="G3" s="4" t="s">
        <v>6</v>
      </c>
      <c r="I3" s="2" t="s">
        <v>3</v>
      </c>
      <c r="J3" s="2" t="s">
        <v>4</v>
      </c>
      <c r="K3" s="3" t="s">
        <v>5</v>
      </c>
      <c r="L3" s="4" t="s">
        <v>6</v>
      </c>
    </row>
    <row r="4" spans="1:13" x14ac:dyDescent="0.3">
      <c r="A4" s="7" t="s">
        <v>36</v>
      </c>
      <c r="B4" s="8"/>
      <c r="C4" s="8"/>
      <c r="D4" s="9"/>
      <c r="E4" s="10"/>
      <c r="F4" s="11"/>
      <c r="G4" s="11"/>
      <c r="I4" s="9"/>
      <c r="J4" s="10"/>
      <c r="K4" s="11"/>
      <c r="L4" s="11"/>
    </row>
    <row r="5" spans="1:13" x14ac:dyDescent="0.3">
      <c r="A5" s="22" t="s">
        <v>9</v>
      </c>
      <c r="B5" s="23" t="s">
        <v>30</v>
      </c>
      <c r="C5" s="23"/>
      <c r="D5" s="24" t="s">
        <v>15</v>
      </c>
      <c r="E5" s="24">
        <v>40</v>
      </c>
      <c r="F5" s="25">
        <v>7</v>
      </c>
      <c r="G5" s="25">
        <f>F5*E5</f>
        <v>280</v>
      </c>
      <c r="I5" s="50" t="s">
        <v>15</v>
      </c>
      <c r="J5" s="50">
        <v>43</v>
      </c>
      <c r="K5" s="51">
        <v>7</v>
      </c>
      <c r="L5" s="51">
        <f>K5*J5</f>
        <v>301</v>
      </c>
      <c r="M5" s="46" t="s">
        <v>104</v>
      </c>
    </row>
    <row r="6" spans="1:13" x14ac:dyDescent="0.3">
      <c r="A6" s="22" t="s">
        <v>12</v>
      </c>
      <c r="B6" s="23" t="s">
        <v>16</v>
      </c>
      <c r="C6" s="23"/>
      <c r="D6" s="24" t="s">
        <v>15</v>
      </c>
      <c r="E6" s="24">
        <v>2</v>
      </c>
      <c r="F6" s="25">
        <v>50</v>
      </c>
      <c r="G6" s="25">
        <f>F6*E6</f>
        <v>100</v>
      </c>
      <c r="I6" s="24" t="s">
        <v>15</v>
      </c>
      <c r="J6" s="24">
        <v>2</v>
      </c>
      <c r="K6" s="25">
        <v>50</v>
      </c>
      <c r="L6" s="25">
        <f>K6*J6</f>
        <v>100</v>
      </c>
    </row>
    <row r="7" spans="1:13" x14ac:dyDescent="0.3">
      <c r="A7" s="22" t="s">
        <v>10</v>
      </c>
      <c r="B7" s="23" t="s">
        <v>11</v>
      </c>
      <c r="C7" s="23"/>
      <c r="D7" s="24" t="s">
        <v>15</v>
      </c>
      <c r="E7" s="24">
        <v>40</v>
      </c>
      <c r="F7" s="25">
        <v>12</v>
      </c>
      <c r="G7" s="25">
        <f t="shared" ref="G7" si="0">F7*E7</f>
        <v>480</v>
      </c>
      <c r="I7" s="24" t="s">
        <v>15</v>
      </c>
      <c r="J7" s="24">
        <v>40</v>
      </c>
      <c r="K7" s="25">
        <v>12</v>
      </c>
      <c r="L7" s="25">
        <f t="shared" ref="L7" si="1">K7*J7</f>
        <v>480</v>
      </c>
    </row>
    <row r="8" spans="1:13" x14ac:dyDescent="0.3">
      <c r="A8" s="12" t="s">
        <v>8</v>
      </c>
      <c r="B8" s="13"/>
      <c r="C8" s="13"/>
      <c r="D8" s="14"/>
      <c r="E8" s="15"/>
      <c r="F8" s="16"/>
      <c r="G8" s="16">
        <f>SUM(G5:G7)</f>
        <v>860</v>
      </c>
      <c r="I8" s="14"/>
      <c r="J8" s="15"/>
      <c r="K8" s="16"/>
      <c r="L8" s="16">
        <f>SUM(L5:L7)</f>
        <v>881</v>
      </c>
    </row>
    <row r="9" spans="1:13" x14ac:dyDescent="0.4">
      <c r="A9" s="17"/>
      <c r="B9" s="17"/>
      <c r="C9" s="17"/>
      <c r="D9" s="18"/>
      <c r="E9" s="19"/>
      <c r="F9" s="20"/>
      <c r="G9" s="26"/>
      <c r="I9" s="18"/>
      <c r="J9" s="19"/>
      <c r="K9" s="20"/>
      <c r="L9" s="26"/>
    </row>
    <row r="10" spans="1:13" x14ac:dyDescent="0.3">
      <c r="A10" s="7" t="s">
        <v>40</v>
      </c>
      <c r="B10" s="8"/>
      <c r="C10" s="8"/>
      <c r="D10" s="9"/>
      <c r="E10" s="10"/>
      <c r="F10" s="11"/>
      <c r="G10" s="11"/>
      <c r="I10" s="9"/>
      <c r="J10" s="10"/>
      <c r="K10" s="11"/>
      <c r="L10" s="11"/>
    </row>
    <row r="11" spans="1:13" x14ac:dyDescent="0.3">
      <c r="A11" s="22" t="s">
        <v>37</v>
      </c>
      <c r="B11" s="23" t="s">
        <v>38</v>
      </c>
      <c r="C11" s="23" t="s">
        <v>39</v>
      </c>
      <c r="D11" s="24" t="s">
        <v>15</v>
      </c>
      <c r="E11" s="24">
        <v>40</v>
      </c>
      <c r="F11" s="25">
        <v>35</v>
      </c>
      <c r="G11" s="25">
        <f t="shared" ref="G11" si="2">F11*E11</f>
        <v>1400</v>
      </c>
      <c r="I11" s="39" t="s">
        <v>15</v>
      </c>
      <c r="J11" s="39">
        <v>40</v>
      </c>
      <c r="K11" s="40">
        <v>27</v>
      </c>
      <c r="L11" s="40">
        <f t="shared" ref="L11" si="3">K11*J11</f>
        <v>1080</v>
      </c>
      <c r="M11" s="43" t="s">
        <v>103</v>
      </c>
    </row>
    <row r="12" spans="1:13" x14ac:dyDescent="0.3">
      <c r="A12" s="22" t="s">
        <v>44</v>
      </c>
      <c r="B12" s="23" t="s">
        <v>45</v>
      </c>
      <c r="C12" s="23"/>
      <c r="D12" s="27" t="s">
        <v>15</v>
      </c>
      <c r="E12" s="27">
        <v>40</v>
      </c>
      <c r="F12" s="28">
        <v>28</v>
      </c>
      <c r="G12" s="28">
        <f>E12*F12</f>
        <v>1120</v>
      </c>
      <c r="I12" s="41" t="s">
        <v>15</v>
      </c>
      <c r="J12" s="41">
        <v>0</v>
      </c>
      <c r="K12" s="42">
        <v>28</v>
      </c>
      <c r="L12" s="42">
        <f>J12*K12</f>
        <v>0</v>
      </c>
      <c r="M12" s="43" t="s">
        <v>97</v>
      </c>
    </row>
    <row r="13" spans="1:13" x14ac:dyDescent="0.3">
      <c r="A13" s="22" t="s">
        <v>51</v>
      </c>
      <c r="B13" s="23" t="s">
        <v>50</v>
      </c>
      <c r="C13" s="23"/>
      <c r="D13" s="27" t="s">
        <v>15</v>
      </c>
      <c r="E13" s="27">
        <v>2</v>
      </c>
      <c r="F13" s="28">
        <v>150</v>
      </c>
      <c r="G13" s="28">
        <f>E13*F13</f>
        <v>300</v>
      </c>
      <c r="I13" s="27" t="s">
        <v>15</v>
      </c>
      <c r="J13" s="27">
        <v>2</v>
      </c>
      <c r="K13" s="28">
        <v>150</v>
      </c>
      <c r="L13" s="28">
        <f>J13*K13</f>
        <v>300</v>
      </c>
    </row>
    <row r="14" spans="1:13" x14ac:dyDescent="0.3">
      <c r="A14" s="22" t="s">
        <v>105</v>
      </c>
      <c r="B14" s="23"/>
      <c r="C14" s="23"/>
      <c r="D14" s="27"/>
      <c r="E14" s="27"/>
      <c r="F14" s="28"/>
      <c r="G14" s="28"/>
      <c r="I14" s="44" t="s">
        <v>15</v>
      </c>
      <c r="J14" s="44">
        <v>1</v>
      </c>
      <c r="K14" s="45">
        <v>150</v>
      </c>
      <c r="L14" s="45">
        <f>J14*K14</f>
        <v>150</v>
      </c>
      <c r="M14" s="46" t="s">
        <v>106</v>
      </c>
    </row>
    <row r="15" spans="1:13" x14ac:dyDescent="0.3">
      <c r="A15" s="22" t="s">
        <v>99</v>
      </c>
      <c r="B15" s="23" t="s">
        <v>100</v>
      </c>
      <c r="C15" s="23"/>
      <c r="D15" s="27"/>
      <c r="E15" s="27"/>
      <c r="F15" s="28"/>
      <c r="G15" s="28"/>
      <c r="I15" s="44" t="s">
        <v>102</v>
      </c>
      <c r="J15" s="44">
        <v>30</v>
      </c>
      <c r="K15" s="45">
        <v>14</v>
      </c>
      <c r="L15" s="45">
        <f>J15*K15</f>
        <v>420</v>
      </c>
      <c r="M15" s="46" t="s">
        <v>101</v>
      </c>
    </row>
    <row r="16" spans="1:13" x14ac:dyDescent="0.3">
      <c r="A16" s="12" t="s">
        <v>8</v>
      </c>
      <c r="B16" s="13"/>
      <c r="C16" s="13"/>
      <c r="D16" s="14"/>
      <c r="E16" s="15"/>
      <c r="F16" s="16"/>
      <c r="G16" s="16">
        <f>SUM(G11:G13)</f>
        <v>2820</v>
      </c>
      <c r="I16" s="14"/>
      <c r="J16" s="15"/>
      <c r="K16" s="16"/>
      <c r="L16" s="16">
        <f>SUM(L11:L15)</f>
        <v>1950</v>
      </c>
    </row>
    <row r="18" spans="1:13" x14ac:dyDescent="0.3">
      <c r="A18" s="7" t="s">
        <v>41</v>
      </c>
      <c r="B18" s="8"/>
      <c r="C18" s="8"/>
      <c r="D18" s="9"/>
      <c r="E18" s="10"/>
      <c r="F18" s="11"/>
      <c r="G18" s="11"/>
      <c r="I18" s="9"/>
      <c r="J18" s="10"/>
      <c r="K18" s="11"/>
      <c r="L18" s="11"/>
    </row>
    <row r="19" spans="1:13" x14ac:dyDescent="0.3">
      <c r="A19" s="22" t="s">
        <v>42</v>
      </c>
      <c r="B19" s="23" t="s">
        <v>43</v>
      </c>
      <c r="C19" s="23" t="s">
        <v>46</v>
      </c>
      <c r="D19" s="27" t="s">
        <v>17</v>
      </c>
      <c r="E19" s="27">
        <v>1</v>
      </c>
      <c r="F19" s="28">
        <v>4000</v>
      </c>
      <c r="G19" s="28">
        <f>E19*F19</f>
        <v>4000</v>
      </c>
      <c r="I19" s="27" t="s">
        <v>17</v>
      </c>
      <c r="J19" s="27">
        <v>1</v>
      </c>
      <c r="K19" s="28">
        <v>4000</v>
      </c>
      <c r="L19" s="28">
        <f>J19*K19</f>
        <v>4000</v>
      </c>
    </row>
    <row r="20" spans="1:13" x14ac:dyDescent="0.3">
      <c r="A20" s="22" t="s">
        <v>47</v>
      </c>
      <c r="B20" s="23" t="s">
        <v>48</v>
      </c>
      <c r="C20" s="23" t="s">
        <v>46</v>
      </c>
      <c r="D20" s="27" t="s">
        <v>17</v>
      </c>
      <c r="E20" s="27">
        <v>1</v>
      </c>
      <c r="F20" s="28">
        <v>4500</v>
      </c>
      <c r="G20" s="28">
        <f t="shared" ref="G20:G21" si="4">E20*F20</f>
        <v>4500</v>
      </c>
      <c r="I20" s="41" t="s">
        <v>17</v>
      </c>
      <c r="J20" s="41">
        <v>0</v>
      </c>
      <c r="K20" s="42">
        <v>4500</v>
      </c>
      <c r="L20" s="42">
        <f t="shared" ref="L20:L22" si="5">J20*K20</f>
        <v>0</v>
      </c>
      <c r="M20" s="43" t="s">
        <v>97</v>
      </c>
    </row>
    <row r="21" spans="1:13" x14ac:dyDescent="0.3">
      <c r="A21" s="22" t="s">
        <v>49</v>
      </c>
      <c r="B21" s="23"/>
      <c r="C21" s="23" t="s">
        <v>52</v>
      </c>
      <c r="D21" s="27" t="s">
        <v>53</v>
      </c>
      <c r="E21" s="27">
        <v>6</v>
      </c>
      <c r="F21" s="28">
        <v>35</v>
      </c>
      <c r="G21" s="28">
        <f t="shared" si="4"/>
        <v>210</v>
      </c>
      <c r="H21" s="29"/>
      <c r="I21" s="27" t="s">
        <v>53</v>
      </c>
      <c r="J21" s="27">
        <v>6</v>
      </c>
      <c r="K21" s="28">
        <v>35</v>
      </c>
      <c r="L21" s="28">
        <f t="shared" si="5"/>
        <v>210</v>
      </c>
    </row>
    <row r="22" spans="1:13" ht="26.4" x14ac:dyDescent="0.3">
      <c r="A22" s="22" t="s">
        <v>54</v>
      </c>
      <c r="B22" s="23" t="s">
        <v>55</v>
      </c>
      <c r="C22" s="23" t="s">
        <v>56</v>
      </c>
      <c r="D22" s="27" t="s">
        <v>24</v>
      </c>
      <c r="E22" s="27">
        <v>6</v>
      </c>
      <c r="F22" s="28">
        <v>60</v>
      </c>
      <c r="G22" s="28">
        <f t="shared" ref="G22" si="6">E22*F22</f>
        <v>360</v>
      </c>
      <c r="I22" s="27" t="s">
        <v>24</v>
      </c>
      <c r="J22" s="27">
        <v>6</v>
      </c>
      <c r="K22" s="28">
        <v>60</v>
      </c>
      <c r="L22" s="28">
        <f t="shared" si="5"/>
        <v>360</v>
      </c>
    </row>
    <row r="23" spans="1:13" x14ac:dyDescent="0.3">
      <c r="A23" s="12" t="s">
        <v>8</v>
      </c>
      <c r="B23" s="13"/>
      <c r="C23" s="13"/>
      <c r="D23" s="14"/>
      <c r="E23" s="15"/>
      <c r="F23" s="16"/>
      <c r="G23" s="16">
        <f>SUM(G19:G22)</f>
        <v>9070</v>
      </c>
      <c r="I23" s="14"/>
      <c r="J23" s="15"/>
      <c r="K23" s="16"/>
      <c r="L23" s="16">
        <f>SUM(L19:L22)</f>
        <v>4570</v>
      </c>
    </row>
    <row r="24" spans="1:13" x14ac:dyDescent="0.3">
      <c r="A24" s="30"/>
      <c r="B24" s="30"/>
      <c r="C24" s="30"/>
      <c r="D24" s="31"/>
      <c r="E24" s="32"/>
      <c r="F24" s="33"/>
      <c r="G24" s="33"/>
      <c r="I24" s="31"/>
      <c r="J24" s="32"/>
      <c r="K24" s="33"/>
      <c r="L24" s="33"/>
    </row>
    <row r="25" spans="1:13" x14ac:dyDescent="0.3">
      <c r="A25" s="7" t="s">
        <v>13</v>
      </c>
      <c r="B25" s="8"/>
      <c r="C25" s="8"/>
      <c r="D25" s="9"/>
      <c r="E25" s="10"/>
      <c r="F25" s="11"/>
      <c r="G25" s="11"/>
      <c r="I25" s="9"/>
      <c r="J25" s="10"/>
      <c r="K25" s="11"/>
      <c r="L25" s="11"/>
    </row>
    <row r="26" spans="1:13" ht="26.4" x14ac:dyDescent="0.3">
      <c r="A26" s="22" t="s">
        <v>92</v>
      </c>
      <c r="B26" s="23" t="s">
        <v>93</v>
      </c>
      <c r="C26" s="27"/>
      <c r="D26" s="27" t="s">
        <v>18</v>
      </c>
      <c r="E26" s="27">
        <v>4</v>
      </c>
      <c r="F26" s="28">
        <v>1800</v>
      </c>
      <c r="G26" s="28">
        <f t="shared" ref="G26" si="7">E26*F26</f>
        <v>7200</v>
      </c>
      <c r="H26" s="29"/>
      <c r="I26" s="27" t="s">
        <v>18</v>
      </c>
      <c r="J26" s="27">
        <v>4</v>
      </c>
      <c r="K26" s="28">
        <v>1800</v>
      </c>
      <c r="L26" s="28">
        <f t="shared" ref="L26" si="8">J26*K26</f>
        <v>7200</v>
      </c>
    </row>
    <row r="27" spans="1:13" x14ac:dyDescent="0.3">
      <c r="A27" s="12" t="s">
        <v>8</v>
      </c>
      <c r="B27" s="13"/>
      <c r="C27" s="13"/>
      <c r="D27" s="14"/>
      <c r="E27" s="15"/>
      <c r="F27" s="16"/>
      <c r="G27" s="16">
        <f>SUM(G26:G26)</f>
        <v>7200</v>
      </c>
      <c r="I27" s="14"/>
      <c r="J27" s="15"/>
      <c r="K27" s="16"/>
      <c r="L27" s="16">
        <f>SUM(L26:L26)</f>
        <v>7200</v>
      </c>
    </row>
    <row r="29" spans="1:13" x14ac:dyDescent="0.3">
      <c r="A29" s="7" t="s">
        <v>20</v>
      </c>
      <c r="B29" s="8"/>
      <c r="C29" s="8"/>
      <c r="D29" s="9"/>
      <c r="E29" s="10"/>
      <c r="F29" s="11"/>
      <c r="G29" s="11"/>
      <c r="I29" s="9"/>
      <c r="J29" s="10"/>
      <c r="K29" s="11"/>
      <c r="L29" s="11"/>
    </row>
    <row r="30" spans="1:13" x14ac:dyDescent="0.3">
      <c r="A30" s="22" t="s">
        <v>21</v>
      </c>
      <c r="B30" s="23"/>
      <c r="C30" s="23"/>
      <c r="D30" s="27" t="s">
        <v>18</v>
      </c>
      <c r="E30" s="27">
        <v>3</v>
      </c>
      <c r="F30" s="28">
        <v>800</v>
      </c>
      <c r="G30" s="28">
        <f>E30*F30</f>
        <v>2400</v>
      </c>
      <c r="I30" s="27" t="s">
        <v>18</v>
      </c>
      <c r="J30" s="27">
        <v>3</v>
      </c>
      <c r="K30" s="28">
        <v>800</v>
      </c>
      <c r="L30" s="28">
        <f>J30*K30</f>
        <v>2400</v>
      </c>
    </row>
    <row r="31" spans="1:13" x14ac:dyDescent="0.3">
      <c r="A31" s="22" t="s">
        <v>57</v>
      </c>
      <c r="B31" s="23" t="s">
        <v>58</v>
      </c>
      <c r="C31" s="23" t="s">
        <v>59</v>
      </c>
      <c r="D31" s="27" t="s">
        <v>18</v>
      </c>
      <c r="E31" s="27">
        <v>2</v>
      </c>
      <c r="F31" s="28">
        <v>1000</v>
      </c>
      <c r="G31" s="28">
        <f t="shared" ref="G31" si="9">E31*F31</f>
        <v>2000</v>
      </c>
      <c r="I31" s="27" t="s">
        <v>18</v>
      </c>
      <c r="J31" s="27">
        <v>2</v>
      </c>
      <c r="K31" s="28">
        <v>1000</v>
      </c>
      <c r="L31" s="28">
        <f t="shared" ref="L31:L32" si="10">J31*K31</f>
        <v>2000</v>
      </c>
    </row>
    <row r="32" spans="1:13" x14ac:dyDescent="0.3">
      <c r="A32" s="22" t="s">
        <v>14</v>
      </c>
      <c r="B32" s="23"/>
      <c r="C32" s="23"/>
      <c r="D32" s="27" t="s">
        <v>19</v>
      </c>
      <c r="E32" s="27">
        <v>1</v>
      </c>
      <c r="F32" s="28">
        <v>2000</v>
      </c>
      <c r="G32" s="28">
        <f t="shared" ref="G32" si="11">E32*F32</f>
        <v>2000</v>
      </c>
      <c r="I32" s="47" t="s">
        <v>18</v>
      </c>
      <c r="J32" s="47">
        <v>1</v>
      </c>
      <c r="K32" s="48">
        <v>2000</v>
      </c>
      <c r="L32" s="48">
        <f t="shared" si="10"/>
        <v>2000</v>
      </c>
      <c r="M32" s="49"/>
    </row>
    <row r="33" spans="1:13" x14ac:dyDescent="0.3">
      <c r="A33" s="12" t="s">
        <v>8</v>
      </c>
      <c r="B33" s="13"/>
      <c r="C33" s="13"/>
      <c r="D33" s="14"/>
      <c r="E33" s="15"/>
      <c r="F33" s="16"/>
      <c r="G33" s="16">
        <f>SUM(G30:G32)</f>
        <v>6400</v>
      </c>
      <c r="I33" s="14"/>
      <c r="J33" s="15"/>
      <c r="K33" s="16"/>
      <c r="L33" s="16">
        <f>SUM(L30:L32)</f>
        <v>6400</v>
      </c>
    </row>
    <row r="35" spans="1:13" x14ac:dyDescent="0.3">
      <c r="A35" s="7" t="s">
        <v>29</v>
      </c>
      <c r="B35" s="8"/>
      <c r="C35" s="8"/>
      <c r="D35" s="9"/>
      <c r="E35" s="10"/>
      <c r="F35" s="11"/>
      <c r="G35" s="11"/>
      <c r="I35" s="9"/>
      <c r="J35" s="10"/>
      <c r="K35" s="11"/>
      <c r="L35" s="11"/>
    </row>
    <row r="36" spans="1:13" x14ac:dyDescent="0.3">
      <c r="A36" s="22" t="s">
        <v>22</v>
      </c>
      <c r="B36" s="23" t="s">
        <v>35</v>
      </c>
      <c r="C36" s="23" t="s">
        <v>60</v>
      </c>
      <c r="D36" s="27" t="s">
        <v>23</v>
      </c>
      <c r="E36" s="27">
        <v>9</v>
      </c>
      <c r="F36" s="28">
        <v>160</v>
      </c>
      <c r="G36" s="28">
        <f t="shared" ref="G36:G41" si="12">E36*F36</f>
        <v>1440</v>
      </c>
      <c r="I36" s="27" t="s">
        <v>23</v>
      </c>
      <c r="J36" s="27">
        <v>9</v>
      </c>
      <c r="K36" s="28">
        <v>160</v>
      </c>
      <c r="L36" s="28">
        <f t="shared" ref="L36:L43" si="13">J36*K36</f>
        <v>1440</v>
      </c>
    </row>
    <row r="37" spans="1:13" x14ac:dyDescent="0.3">
      <c r="A37" s="62" t="s">
        <v>61</v>
      </c>
      <c r="B37" s="23" t="s">
        <v>87</v>
      </c>
      <c r="C37" s="23"/>
      <c r="D37" s="27" t="s">
        <v>24</v>
      </c>
      <c r="E37" s="27">
        <v>2</v>
      </c>
      <c r="F37" s="28">
        <v>350</v>
      </c>
      <c r="G37" s="28">
        <f t="shared" si="12"/>
        <v>700</v>
      </c>
      <c r="I37" s="41" t="s">
        <v>24</v>
      </c>
      <c r="J37" s="41">
        <v>2</v>
      </c>
      <c r="K37" s="42">
        <v>0</v>
      </c>
      <c r="L37" s="42">
        <f t="shared" si="13"/>
        <v>0</v>
      </c>
      <c r="M37" s="43" t="s">
        <v>97</v>
      </c>
    </row>
    <row r="38" spans="1:13" x14ac:dyDescent="0.3">
      <c r="A38" s="63"/>
      <c r="B38" s="23" t="s">
        <v>88</v>
      </c>
      <c r="C38" s="23" t="s">
        <v>90</v>
      </c>
      <c r="D38" s="27" t="s">
        <v>24</v>
      </c>
      <c r="E38" s="27">
        <v>3</v>
      </c>
      <c r="F38" s="28">
        <v>250</v>
      </c>
      <c r="G38" s="28">
        <f t="shared" si="12"/>
        <v>750</v>
      </c>
      <c r="I38" s="27" t="s">
        <v>24</v>
      </c>
      <c r="J38" s="27">
        <v>3</v>
      </c>
      <c r="K38" s="28">
        <v>250</v>
      </c>
      <c r="L38" s="28">
        <f t="shared" si="13"/>
        <v>750</v>
      </c>
    </row>
    <row r="39" spans="1:13" x14ac:dyDescent="0.3">
      <c r="A39" s="22" t="s">
        <v>66</v>
      </c>
      <c r="B39" s="23" t="s">
        <v>67</v>
      </c>
      <c r="C39" s="23" t="s">
        <v>89</v>
      </c>
      <c r="D39" s="27" t="s">
        <v>24</v>
      </c>
      <c r="E39" s="27">
        <v>4</v>
      </c>
      <c r="F39" s="28">
        <v>300</v>
      </c>
      <c r="G39" s="28">
        <f t="shared" si="12"/>
        <v>1200</v>
      </c>
      <c r="I39" s="44" t="s">
        <v>24</v>
      </c>
      <c r="J39" s="44">
        <v>6</v>
      </c>
      <c r="K39" s="45">
        <v>300</v>
      </c>
      <c r="L39" s="45">
        <f t="shared" si="13"/>
        <v>1800</v>
      </c>
      <c r="M39" s="46" t="s">
        <v>98</v>
      </c>
    </row>
    <row r="40" spans="1:13" x14ac:dyDescent="0.3">
      <c r="A40" s="22" t="s">
        <v>63</v>
      </c>
      <c r="B40" s="23" t="s">
        <v>64</v>
      </c>
      <c r="C40" s="23" t="s">
        <v>65</v>
      </c>
      <c r="D40" s="27" t="s">
        <v>23</v>
      </c>
      <c r="E40" s="27">
        <v>9</v>
      </c>
      <c r="F40" s="28">
        <v>120</v>
      </c>
      <c r="G40" s="28">
        <f t="shared" si="12"/>
        <v>1080</v>
      </c>
      <c r="I40" s="27" t="s">
        <v>23</v>
      </c>
      <c r="J40" s="27">
        <v>9</v>
      </c>
      <c r="K40" s="28">
        <v>120</v>
      </c>
      <c r="L40" s="28">
        <f t="shared" si="13"/>
        <v>1080</v>
      </c>
    </row>
    <row r="41" spans="1:13" x14ac:dyDescent="0.3">
      <c r="A41" s="22" t="s">
        <v>62</v>
      </c>
      <c r="B41" s="23" t="s">
        <v>85</v>
      </c>
      <c r="C41" s="23" t="s">
        <v>91</v>
      </c>
      <c r="D41" s="27" t="s">
        <v>23</v>
      </c>
      <c r="E41" s="27">
        <v>12</v>
      </c>
      <c r="F41" s="28">
        <v>25</v>
      </c>
      <c r="G41" s="28">
        <f t="shared" si="12"/>
        <v>300</v>
      </c>
      <c r="I41" s="27" t="s">
        <v>23</v>
      </c>
      <c r="J41" s="27">
        <v>12</v>
      </c>
      <c r="K41" s="28">
        <v>25</v>
      </c>
      <c r="L41" s="28">
        <f t="shared" si="13"/>
        <v>300</v>
      </c>
    </row>
    <row r="42" spans="1:13" x14ac:dyDescent="0.3">
      <c r="A42" s="22" t="s">
        <v>25</v>
      </c>
      <c r="B42" s="23" t="s">
        <v>84</v>
      </c>
      <c r="C42" s="23"/>
      <c r="D42" s="27" t="s">
        <v>26</v>
      </c>
      <c r="E42" s="27">
        <v>6</v>
      </c>
      <c r="F42" s="28">
        <v>350</v>
      </c>
      <c r="G42" s="28">
        <f t="shared" ref="G42:G43" si="14">E42*F42</f>
        <v>2100</v>
      </c>
      <c r="I42" s="27" t="s">
        <v>26</v>
      </c>
      <c r="J42" s="27">
        <v>6</v>
      </c>
      <c r="K42" s="28">
        <v>350</v>
      </c>
      <c r="L42" s="28">
        <f t="shared" si="13"/>
        <v>2100</v>
      </c>
    </row>
    <row r="43" spans="1:13" x14ac:dyDescent="0.3">
      <c r="A43" s="22" t="s">
        <v>27</v>
      </c>
      <c r="B43" s="23" t="s">
        <v>84</v>
      </c>
      <c r="C43" s="23"/>
      <c r="D43" s="27" t="s">
        <v>28</v>
      </c>
      <c r="E43" s="27">
        <v>2</v>
      </c>
      <c r="F43" s="28">
        <v>650</v>
      </c>
      <c r="G43" s="28">
        <f t="shared" si="14"/>
        <v>1300</v>
      </c>
      <c r="I43" s="27" t="s">
        <v>28</v>
      </c>
      <c r="J43" s="27">
        <v>2</v>
      </c>
      <c r="K43" s="28">
        <v>650</v>
      </c>
      <c r="L43" s="28">
        <f t="shared" si="13"/>
        <v>1300</v>
      </c>
    </row>
    <row r="44" spans="1:13" x14ac:dyDescent="0.3">
      <c r="A44" s="12" t="s">
        <v>8</v>
      </c>
      <c r="B44" s="13"/>
      <c r="C44" s="13"/>
      <c r="D44" s="14"/>
      <c r="E44" s="15"/>
      <c r="F44" s="16"/>
      <c r="G44" s="16">
        <f>SUM(G36:G43)</f>
        <v>8870</v>
      </c>
      <c r="I44" s="14"/>
      <c r="J44" s="15"/>
      <c r="K44" s="16"/>
      <c r="L44" s="16">
        <f>SUM(L36:L43)</f>
        <v>8770</v>
      </c>
    </row>
    <row r="46" spans="1:13" x14ac:dyDescent="0.3">
      <c r="A46" s="7" t="s">
        <v>68</v>
      </c>
      <c r="B46" s="8"/>
      <c r="C46" s="8"/>
      <c r="D46" s="9"/>
      <c r="E46" s="10"/>
      <c r="F46" s="11"/>
      <c r="G46" s="11"/>
      <c r="I46" s="9"/>
      <c r="J46" s="10"/>
      <c r="K46" s="11"/>
      <c r="L46" s="11"/>
    </row>
    <row r="47" spans="1:13" x14ac:dyDescent="0.3">
      <c r="A47" s="22" t="s">
        <v>72</v>
      </c>
      <c r="B47" s="23" t="s">
        <v>73</v>
      </c>
      <c r="C47" s="23" t="s">
        <v>86</v>
      </c>
      <c r="D47" s="27" t="s">
        <v>74</v>
      </c>
      <c r="E47" s="27">
        <v>3</v>
      </c>
      <c r="F47" s="28">
        <v>300</v>
      </c>
      <c r="G47" s="28">
        <f>E47*F47</f>
        <v>900</v>
      </c>
      <c r="I47" s="27" t="s">
        <v>74</v>
      </c>
      <c r="J47" s="27">
        <v>3</v>
      </c>
      <c r="K47" s="28">
        <v>300</v>
      </c>
      <c r="L47" s="28">
        <f>J47*K47</f>
        <v>900</v>
      </c>
    </row>
    <row r="48" spans="1:13" x14ac:dyDescent="0.3">
      <c r="A48" s="22" t="s">
        <v>75</v>
      </c>
      <c r="B48" s="23" t="s">
        <v>76</v>
      </c>
      <c r="C48" s="23"/>
      <c r="D48" s="27" t="s">
        <v>24</v>
      </c>
      <c r="E48" s="27">
        <v>10</v>
      </c>
      <c r="F48" s="28">
        <v>80</v>
      </c>
      <c r="G48" s="28">
        <f>E48*F48</f>
        <v>800</v>
      </c>
      <c r="I48" s="27" t="s">
        <v>24</v>
      </c>
      <c r="J48" s="27">
        <v>10</v>
      </c>
      <c r="K48" s="28">
        <v>80</v>
      </c>
      <c r="L48" s="28">
        <f>J48*K48</f>
        <v>800</v>
      </c>
    </row>
    <row r="49" spans="1:13" x14ac:dyDescent="0.3">
      <c r="A49" s="22" t="s">
        <v>77</v>
      </c>
      <c r="B49" s="23" t="s">
        <v>78</v>
      </c>
      <c r="C49" s="23" t="s">
        <v>95</v>
      </c>
      <c r="D49" s="27" t="s">
        <v>24</v>
      </c>
      <c r="E49" s="27">
        <v>6</v>
      </c>
      <c r="F49" s="28">
        <v>100</v>
      </c>
      <c r="G49" s="28">
        <f>E49*F49</f>
        <v>600</v>
      </c>
      <c r="I49" s="27" t="s">
        <v>24</v>
      </c>
      <c r="J49" s="27">
        <v>6</v>
      </c>
      <c r="K49" s="28">
        <v>100</v>
      </c>
      <c r="L49" s="28">
        <f>J49*K49</f>
        <v>600</v>
      </c>
    </row>
    <row r="50" spans="1:13" x14ac:dyDescent="0.3">
      <c r="A50" s="22" t="s">
        <v>79</v>
      </c>
      <c r="B50" s="23"/>
      <c r="C50" s="23" t="s">
        <v>94</v>
      </c>
      <c r="D50" s="27" t="s">
        <v>24</v>
      </c>
      <c r="E50" s="27">
        <v>4</v>
      </c>
      <c r="F50" s="28">
        <v>600</v>
      </c>
      <c r="G50" s="28">
        <f>E50*F50</f>
        <v>2400</v>
      </c>
      <c r="I50" s="27" t="s">
        <v>24</v>
      </c>
      <c r="J50" s="27">
        <v>4</v>
      </c>
      <c r="K50" s="28">
        <v>600</v>
      </c>
      <c r="L50" s="28">
        <f>J50*K50</f>
        <v>2400</v>
      </c>
    </row>
    <row r="51" spans="1:13" x14ac:dyDescent="0.3">
      <c r="A51" s="22" t="s">
        <v>80</v>
      </c>
      <c r="B51" s="23"/>
      <c r="C51" s="23"/>
      <c r="D51" s="27" t="s">
        <v>17</v>
      </c>
      <c r="E51" s="27">
        <v>1</v>
      </c>
      <c r="F51" s="28">
        <v>1000</v>
      </c>
      <c r="G51" s="28">
        <f>E51*F51</f>
        <v>1000</v>
      </c>
      <c r="I51" s="27" t="s">
        <v>17</v>
      </c>
      <c r="J51" s="27">
        <v>1</v>
      </c>
      <c r="K51" s="28">
        <v>1000</v>
      </c>
      <c r="L51" s="28">
        <f>J51*K51</f>
        <v>1000</v>
      </c>
    </row>
    <row r="52" spans="1:13" x14ac:dyDescent="0.3">
      <c r="A52" s="22" t="s">
        <v>81</v>
      </c>
      <c r="B52" s="23"/>
      <c r="C52" s="23"/>
      <c r="D52" s="27" t="s">
        <v>26</v>
      </c>
      <c r="E52" s="27">
        <v>1</v>
      </c>
      <c r="F52" s="28">
        <v>800</v>
      </c>
      <c r="G52" s="28">
        <f t="shared" ref="G52:G55" si="15">E52*F52</f>
        <v>800</v>
      </c>
      <c r="I52" s="27" t="s">
        <v>26</v>
      </c>
      <c r="J52" s="27">
        <v>1</v>
      </c>
      <c r="K52" s="28">
        <v>800</v>
      </c>
      <c r="L52" s="28">
        <f t="shared" ref="L52:L55" si="16">J52*K52</f>
        <v>800</v>
      </c>
    </row>
    <row r="53" spans="1:13" x14ac:dyDescent="0.3">
      <c r="A53" s="22" t="s">
        <v>82</v>
      </c>
      <c r="B53" s="23" t="s">
        <v>83</v>
      </c>
      <c r="C53" s="23"/>
      <c r="D53" s="27" t="s">
        <v>17</v>
      </c>
      <c r="E53" s="27">
        <v>1</v>
      </c>
      <c r="F53" s="28">
        <v>300</v>
      </c>
      <c r="G53" s="28">
        <f t="shared" si="15"/>
        <v>300</v>
      </c>
      <c r="I53" s="27" t="s">
        <v>17</v>
      </c>
      <c r="J53" s="27">
        <v>1</v>
      </c>
      <c r="K53" s="28">
        <v>300</v>
      </c>
      <c r="L53" s="28">
        <f t="shared" si="16"/>
        <v>300</v>
      </c>
    </row>
    <row r="54" spans="1:13" x14ac:dyDescent="0.3">
      <c r="A54" s="22" t="s">
        <v>25</v>
      </c>
      <c r="B54" s="23" t="s">
        <v>84</v>
      </c>
      <c r="C54" s="23"/>
      <c r="D54" s="27" t="s">
        <v>26</v>
      </c>
      <c r="E54" s="27">
        <v>4</v>
      </c>
      <c r="F54" s="28">
        <v>350</v>
      </c>
      <c r="G54" s="28">
        <f t="shared" si="15"/>
        <v>1400</v>
      </c>
      <c r="I54" s="27" t="s">
        <v>26</v>
      </c>
      <c r="J54" s="27">
        <v>4</v>
      </c>
      <c r="K54" s="28">
        <v>350</v>
      </c>
      <c r="L54" s="28">
        <f t="shared" si="16"/>
        <v>1400</v>
      </c>
    </row>
    <row r="55" spans="1:13" x14ac:dyDescent="0.3">
      <c r="A55" s="22" t="s">
        <v>27</v>
      </c>
      <c r="B55" s="23" t="s">
        <v>84</v>
      </c>
      <c r="C55" s="23"/>
      <c r="D55" s="27" t="s">
        <v>28</v>
      </c>
      <c r="E55" s="27">
        <v>2</v>
      </c>
      <c r="F55" s="28">
        <v>650</v>
      </c>
      <c r="G55" s="28">
        <f t="shared" si="15"/>
        <v>1300</v>
      </c>
      <c r="I55" s="27" t="s">
        <v>28</v>
      </c>
      <c r="J55" s="27">
        <v>2</v>
      </c>
      <c r="K55" s="28">
        <v>650</v>
      </c>
      <c r="L55" s="28">
        <f t="shared" si="16"/>
        <v>1300</v>
      </c>
    </row>
    <row r="56" spans="1:13" x14ac:dyDescent="0.3">
      <c r="A56" s="12" t="s">
        <v>8</v>
      </c>
      <c r="B56" s="13"/>
      <c r="C56" s="13"/>
      <c r="D56" s="14"/>
      <c r="E56" s="15"/>
      <c r="F56" s="16"/>
      <c r="G56" s="16">
        <f>SUM(G47:G55)</f>
        <v>9500</v>
      </c>
      <c r="I56" s="14"/>
      <c r="J56" s="15"/>
      <c r="K56" s="16"/>
      <c r="L56" s="16">
        <f>SUM(L47:L55)</f>
        <v>9500</v>
      </c>
    </row>
    <row r="57" spans="1:13" x14ac:dyDescent="0.3">
      <c r="A57" s="30"/>
      <c r="B57" s="30"/>
      <c r="C57" s="30"/>
      <c r="D57" s="31"/>
      <c r="E57" s="32"/>
      <c r="F57" s="33"/>
      <c r="G57" s="33"/>
      <c r="I57" s="31"/>
      <c r="J57" s="32"/>
      <c r="K57" s="33"/>
      <c r="L57" s="33"/>
    </row>
    <row r="58" spans="1:13" x14ac:dyDescent="0.3">
      <c r="A58" s="7" t="s">
        <v>69</v>
      </c>
      <c r="B58" s="8"/>
      <c r="C58" s="8"/>
      <c r="D58" s="9"/>
      <c r="E58" s="10"/>
      <c r="F58" s="11"/>
      <c r="G58" s="11"/>
      <c r="I58" s="9"/>
      <c r="J58" s="10"/>
      <c r="K58" s="11"/>
      <c r="L58" s="11"/>
    </row>
    <row r="59" spans="1:13" x14ac:dyDescent="0.3">
      <c r="A59" s="22" t="s">
        <v>31</v>
      </c>
      <c r="B59" s="23" t="s">
        <v>71</v>
      </c>
      <c r="C59" s="23"/>
      <c r="D59" s="27" t="s">
        <v>17</v>
      </c>
      <c r="E59" s="27">
        <v>1</v>
      </c>
      <c r="F59" s="28">
        <v>3000</v>
      </c>
      <c r="G59" s="28">
        <f>E59*F59</f>
        <v>3000</v>
      </c>
      <c r="I59" s="27" t="s">
        <v>17</v>
      </c>
      <c r="J59" s="27">
        <v>1</v>
      </c>
      <c r="K59" s="28">
        <v>3000</v>
      </c>
      <c r="L59" s="28">
        <f>J59*K59</f>
        <v>3000</v>
      </c>
    </row>
    <row r="60" spans="1:13" x14ac:dyDescent="0.3">
      <c r="A60" s="22" t="s">
        <v>107</v>
      </c>
      <c r="B60" s="23" t="s">
        <v>110</v>
      </c>
      <c r="C60" s="23"/>
      <c r="D60" s="27"/>
      <c r="E60" s="27"/>
      <c r="F60" s="28"/>
      <c r="G60" s="28"/>
      <c r="I60" s="44" t="s">
        <v>108</v>
      </c>
      <c r="J60" s="44">
        <v>6</v>
      </c>
      <c r="K60" s="45">
        <v>30</v>
      </c>
      <c r="L60" s="45">
        <f t="shared" ref="L60:L61" si="17">J60*K60</f>
        <v>180</v>
      </c>
      <c r="M60" s="46" t="s">
        <v>101</v>
      </c>
    </row>
    <row r="61" spans="1:13" x14ac:dyDescent="0.3">
      <c r="A61" s="22" t="s">
        <v>109</v>
      </c>
      <c r="B61" s="23" t="s">
        <v>111</v>
      </c>
      <c r="C61" s="23"/>
      <c r="D61" s="27"/>
      <c r="E61" s="27"/>
      <c r="F61" s="28"/>
      <c r="G61" s="28"/>
      <c r="I61" s="44" t="s">
        <v>112</v>
      </c>
      <c r="J61" s="44">
        <v>1</v>
      </c>
      <c r="K61" s="45">
        <v>40</v>
      </c>
      <c r="L61" s="45">
        <f t="shared" si="17"/>
        <v>40</v>
      </c>
      <c r="M61" s="46" t="s">
        <v>101</v>
      </c>
    </row>
    <row r="62" spans="1:13" x14ac:dyDescent="0.3">
      <c r="A62" s="12" t="s">
        <v>8</v>
      </c>
      <c r="B62" s="13"/>
      <c r="C62" s="13"/>
      <c r="D62" s="14"/>
      <c r="E62" s="15"/>
      <c r="F62" s="16"/>
      <c r="G62" s="16">
        <f>SUM(G59:G59)</f>
        <v>3000</v>
      </c>
      <c r="I62" s="14"/>
      <c r="J62" s="15"/>
      <c r="K62" s="16"/>
      <c r="L62" s="16">
        <f>SUM(L59:L61)</f>
        <v>3220</v>
      </c>
    </row>
    <row r="64" spans="1:13" x14ac:dyDescent="0.3">
      <c r="A64" s="7" t="s">
        <v>70</v>
      </c>
      <c r="B64" s="8"/>
      <c r="C64" s="8"/>
      <c r="D64" s="9"/>
      <c r="E64" s="10"/>
      <c r="F64" s="11"/>
      <c r="G64" s="11"/>
      <c r="I64" s="9"/>
      <c r="J64" s="10"/>
      <c r="K64" s="11"/>
      <c r="L64" s="11"/>
    </row>
    <row r="65" spans="1:12" x14ac:dyDescent="0.3">
      <c r="A65" s="22" t="s">
        <v>32</v>
      </c>
      <c r="B65" s="56"/>
      <c r="C65" s="57"/>
      <c r="D65" s="57"/>
      <c r="E65" s="57"/>
      <c r="F65" s="58"/>
      <c r="G65" s="28">
        <f>SUM(G62,G44,G33,G27,G16,G8,G23,G56)</f>
        <v>47720</v>
      </c>
      <c r="I65" s="52"/>
      <c r="J65" s="52"/>
      <c r="K65" s="52"/>
      <c r="L65" s="28">
        <f>SUM(L62,L56,L44,L33,L27,L23,L16,L8)</f>
        <v>42491</v>
      </c>
    </row>
    <row r="66" spans="1:12" x14ac:dyDescent="0.3">
      <c r="A66" s="22" t="s">
        <v>33</v>
      </c>
      <c r="B66" s="59">
        <v>0.1</v>
      </c>
      <c r="C66" s="60"/>
      <c r="D66" s="60"/>
      <c r="E66" s="60"/>
      <c r="F66" s="61"/>
      <c r="G66" s="28">
        <f>G65*B66</f>
        <v>4772</v>
      </c>
      <c r="I66" s="53">
        <v>0.1</v>
      </c>
      <c r="J66" s="54"/>
      <c r="K66" s="54"/>
      <c r="L66" s="28">
        <f>L65*I66</f>
        <v>4249.1000000000004</v>
      </c>
    </row>
    <row r="67" spans="1:12" x14ac:dyDescent="0.3">
      <c r="A67" s="22" t="s">
        <v>34</v>
      </c>
      <c r="B67" s="59">
        <v>0.06</v>
      </c>
      <c r="C67" s="60"/>
      <c r="D67" s="60"/>
      <c r="E67" s="60"/>
      <c r="F67" s="61"/>
      <c r="G67" s="28">
        <f>(G65+G66)*B67</f>
        <v>3149.52</v>
      </c>
      <c r="I67" s="53">
        <v>0.06</v>
      </c>
      <c r="J67" s="54"/>
      <c r="K67" s="54"/>
      <c r="L67" s="28">
        <f>(L65+L66)*I67</f>
        <v>2804.4059999999999</v>
      </c>
    </row>
    <row r="68" spans="1:12" x14ac:dyDescent="0.3">
      <c r="A68" s="12" t="s">
        <v>8</v>
      </c>
      <c r="B68" s="13"/>
      <c r="C68" s="13"/>
      <c r="D68" s="14"/>
      <c r="E68" s="15"/>
      <c r="F68" s="16"/>
      <c r="G68" s="34">
        <f>SUM(G65:G67)</f>
        <v>55641.52</v>
      </c>
      <c r="I68" s="14"/>
      <c r="J68" s="14"/>
      <c r="K68" s="14"/>
      <c r="L68" s="34">
        <f>SUM(L65:L67)</f>
        <v>49544.506000000001</v>
      </c>
    </row>
    <row r="69" spans="1:12" x14ac:dyDescent="0.3">
      <c r="A69" s="37" t="s">
        <v>96</v>
      </c>
      <c r="B69" s="35"/>
      <c r="C69" s="35"/>
      <c r="D69" s="35"/>
      <c r="E69" s="35"/>
      <c r="F69" s="35"/>
      <c r="G69" s="36">
        <v>55600</v>
      </c>
      <c r="I69" s="35"/>
      <c r="J69" s="35"/>
      <c r="K69" s="35"/>
      <c r="L69" s="36">
        <v>49540</v>
      </c>
    </row>
  </sheetData>
  <mergeCells count="8">
    <mergeCell ref="I65:K65"/>
    <mergeCell ref="I66:K66"/>
    <mergeCell ref="I67:K67"/>
    <mergeCell ref="A1:G1"/>
    <mergeCell ref="B65:F65"/>
    <mergeCell ref="B66:F66"/>
    <mergeCell ref="B67:F67"/>
    <mergeCell ref="A37:A3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lu</cp:lastModifiedBy>
  <dcterms:created xsi:type="dcterms:W3CDTF">2020-11-27T14:26:01Z</dcterms:created>
  <dcterms:modified xsi:type="dcterms:W3CDTF">2020-12-20T06:03:51Z</dcterms:modified>
</cp:coreProperties>
</file>