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James\麦田\智云\1218-答谢晚宴\合同\"/>
    </mc:Choice>
  </mc:AlternateContent>
  <xr:revisionPtr revIDLastSave="0" documentId="13_ncr:1_{6CDB8B65-83B5-4C90-B6D4-710E4752ED41}" xr6:coauthVersionLast="45" xr6:coauthVersionMax="45" xr10:uidLastSave="{00000000-0000-0000-0000-000000000000}"/>
  <bookViews>
    <workbookView xWindow="-108" yWindow="-108" windowWidth="23256" windowHeight="12576" xr2:uid="{F97ED453-C43E-464A-A815-4EE8B5112D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58" i="1"/>
  <c r="G45" i="1"/>
  <c r="G46" i="1"/>
  <c r="G47" i="1"/>
  <c r="G54" i="1" s="1"/>
  <c r="G48" i="1"/>
  <c r="G49" i="1"/>
  <c r="G50" i="1"/>
  <c r="G51" i="1"/>
  <c r="G52" i="1"/>
  <c r="G53" i="1"/>
  <c r="G34" i="1"/>
  <c r="G35" i="1"/>
  <c r="G42" i="1" s="1"/>
  <c r="G61" i="1" s="1"/>
  <c r="G36" i="1"/>
  <c r="G37" i="1"/>
  <c r="G38" i="1"/>
  <c r="G39" i="1"/>
  <c r="G40" i="1"/>
  <c r="G41" i="1"/>
  <c r="G28" i="1"/>
  <c r="G29" i="1"/>
  <c r="G30" i="1"/>
  <c r="G31" i="1"/>
  <c r="G17" i="1"/>
  <c r="G21" i="1" s="1"/>
  <c r="G18" i="1"/>
  <c r="G19" i="1"/>
  <c r="G20" i="1"/>
  <c r="G11" i="1"/>
  <c r="G12" i="1"/>
  <c r="G13" i="1"/>
  <c r="G14" i="1"/>
  <c r="G5" i="1"/>
  <c r="G6" i="1"/>
  <c r="G7" i="1"/>
  <c r="G8" i="1"/>
  <c r="G24" i="1"/>
  <c r="G25" i="1" s="1"/>
  <c r="G62" i="1" l="1"/>
  <c r="G63" i="1" s="1"/>
  <c r="G64" i="1" l="1"/>
</calcChain>
</file>

<file path=xl/sharedStrings.xml><?xml version="1.0" encoding="utf-8"?>
<sst xmlns="http://schemas.openxmlformats.org/spreadsheetml/2006/main" count="133" uniqueCount="97">
  <si>
    <t>ITEM-E</t>
  </si>
  <si>
    <t>ITEM-C</t>
  </si>
  <si>
    <t>DESCRIPTION</t>
  </si>
  <si>
    <t>UNIT</t>
  </si>
  <si>
    <t>QTY</t>
  </si>
  <si>
    <t xml:space="preserve"> UNIT PRICE</t>
  </si>
  <si>
    <t>TOTAL</t>
  </si>
  <si>
    <t>Quotation</t>
  </si>
  <si>
    <t>Subtotal</t>
  </si>
  <si>
    <t>台卡</t>
    <phoneticPr fontId="5" type="noConversion"/>
  </si>
  <si>
    <t>菜单</t>
    <phoneticPr fontId="5" type="noConversion"/>
  </si>
  <si>
    <t>300g白卡双面彩印</t>
    <phoneticPr fontId="5" type="noConversion"/>
  </si>
  <si>
    <t>话筒套</t>
    <phoneticPr fontId="5" type="noConversion"/>
  </si>
  <si>
    <t>4-节目类</t>
    <phoneticPr fontId="5" type="noConversion"/>
  </si>
  <si>
    <t>摄影师</t>
    <phoneticPr fontId="5" type="noConversion"/>
  </si>
  <si>
    <t>份</t>
    <phoneticPr fontId="5" type="noConversion"/>
  </si>
  <si>
    <t>亚克力话筒套</t>
    <phoneticPr fontId="5" type="noConversion"/>
  </si>
  <si>
    <t>项</t>
    <phoneticPr fontId="5" type="noConversion"/>
  </si>
  <si>
    <t>人</t>
    <phoneticPr fontId="5" type="noConversion"/>
  </si>
  <si>
    <t>人</t>
    <phoneticPr fontId="5" type="noConversion"/>
  </si>
  <si>
    <t>5-工作人员</t>
    <phoneticPr fontId="5" type="noConversion"/>
  </si>
  <si>
    <t>现场执行</t>
    <phoneticPr fontId="5" type="noConversion"/>
  </si>
  <si>
    <t>签到背板</t>
    <phoneticPr fontId="5" type="noConversion"/>
  </si>
  <si>
    <t>平米</t>
    <phoneticPr fontId="5" type="noConversion"/>
  </si>
  <si>
    <t>个</t>
    <phoneticPr fontId="5" type="noConversion"/>
  </si>
  <si>
    <t>搭建人员</t>
    <phoneticPr fontId="5" type="noConversion"/>
  </si>
  <si>
    <t>人/工</t>
    <phoneticPr fontId="5" type="noConversion"/>
  </si>
  <si>
    <t>运输</t>
    <phoneticPr fontId="5" type="noConversion"/>
  </si>
  <si>
    <t>车/次</t>
    <phoneticPr fontId="5" type="noConversion"/>
  </si>
  <si>
    <t>6-搭建布置</t>
    <phoneticPr fontId="5" type="noConversion"/>
  </si>
  <si>
    <t>白卡纸 300g</t>
    <phoneticPr fontId="5" type="noConversion"/>
  </si>
  <si>
    <t>平面设计</t>
    <phoneticPr fontId="5" type="noConversion"/>
  </si>
  <si>
    <t>合计</t>
    <phoneticPr fontId="5" type="noConversion"/>
  </si>
  <si>
    <t>服务费</t>
    <phoneticPr fontId="5" type="noConversion"/>
  </si>
  <si>
    <t>税费</t>
    <phoneticPr fontId="5" type="noConversion"/>
  </si>
  <si>
    <t>UV刀刮布、顶部射灯</t>
    <phoneticPr fontId="5" type="noConversion"/>
  </si>
  <si>
    <t>1-印刷类</t>
    <phoneticPr fontId="5" type="noConversion"/>
  </si>
  <si>
    <t>相框</t>
    <phoneticPr fontId="5" type="noConversion"/>
  </si>
  <si>
    <t>10寸相框</t>
    <phoneticPr fontId="5" type="noConversion"/>
  </si>
  <si>
    <t>带10寸照片冲印</t>
    <phoneticPr fontId="5" type="noConversion"/>
  </si>
  <si>
    <t>2-物料类</t>
    <phoneticPr fontId="5" type="noConversion"/>
  </si>
  <si>
    <t>3-仪式道具类</t>
    <phoneticPr fontId="5" type="noConversion"/>
  </si>
  <si>
    <t>电子签到</t>
    <phoneticPr fontId="5" type="noConversion"/>
  </si>
  <si>
    <t>触摸一体机</t>
    <phoneticPr fontId="5" type="noConversion"/>
  </si>
  <si>
    <t>定制口布</t>
    <phoneticPr fontId="5" type="noConversion"/>
  </si>
  <si>
    <t>绣花口布，定制logo</t>
    <phoneticPr fontId="5" type="noConversion"/>
  </si>
  <si>
    <t>含系统及人工运输</t>
    <phoneticPr fontId="5" type="noConversion"/>
  </si>
  <si>
    <t>签约仪式道具</t>
    <phoneticPr fontId="5" type="noConversion"/>
  </si>
  <si>
    <t>触屏签约仪式立柱</t>
    <phoneticPr fontId="5" type="noConversion"/>
  </si>
  <si>
    <t>祝酒发光冰块</t>
    <phoneticPr fontId="5" type="noConversion"/>
  </si>
  <si>
    <t>签到桌及边桌装饰</t>
    <phoneticPr fontId="5" type="noConversion"/>
  </si>
  <si>
    <t>装饰品-腊梅白</t>
    <phoneticPr fontId="5" type="noConversion"/>
  </si>
  <si>
    <t>12个一包</t>
    <phoneticPr fontId="5" type="noConversion"/>
  </si>
  <si>
    <t>包</t>
    <phoneticPr fontId="5" type="noConversion"/>
  </si>
  <si>
    <t>祝酒花瓶</t>
    <phoneticPr fontId="5" type="noConversion"/>
  </si>
  <si>
    <t>金口直通玻璃花瓶，高30cm</t>
    <phoneticPr fontId="5" type="noConversion"/>
  </si>
  <si>
    <t>容易破损，备2个</t>
    <phoneticPr fontId="5" type="noConversion"/>
  </si>
  <si>
    <t>礼仪</t>
    <phoneticPr fontId="5" type="noConversion"/>
  </si>
  <si>
    <t>含服装</t>
    <phoneticPr fontId="5" type="noConversion"/>
  </si>
  <si>
    <t>170cm以上</t>
    <phoneticPr fontId="5" type="noConversion"/>
  </si>
  <si>
    <t>3600X2300mm</t>
    <phoneticPr fontId="5" type="noConversion"/>
  </si>
  <si>
    <t>签到背景区布置</t>
    <phoneticPr fontId="5" type="noConversion"/>
  </si>
  <si>
    <t>舞台地毯</t>
    <phoneticPr fontId="5" type="noConversion"/>
  </si>
  <si>
    <t>舞台</t>
    <phoneticPr fontId="5" type="noConversion"/>
  </si>
  <si>
    <t>20公分高</t>
    <phoneticPr fontId="5" type="noConversion"/>
  </si>
  <si>
    <t>4500X2000mm</t>
    <phoneticPr fontId="5" type="noConversion"/>
  </si>
  <si>
    <t>展板</t>
    <phoneticPr fontId="5" type="noConversion"/>
  </si>
  <si>
    <t>铝框T板</t>
    <phoneticPr fontId="5" type="noConversion"/>
  </si>
  <si>
    <t>7-灯光布置</t>
    <phoneticPr fontId="5" type="noConversion"/>
  </si>
  <si>
    <t>8-其他</t>
    <phoneticPr fontId="5" type="noConversion"/>
  </si>
  <si>
    <t>9-总计</t>
    <phoneticPr fontId="5" type="noConversion"/>
  </si>
  <si>
    <t>相关延展</t>
    <phoneticPr fontId="5" type="noConversion"/>
  </si>
  <si>
    <t>灯光架</t>
    <phoneticPr fontId="5" type="noConversion"/>
  </si>
  <si>
    <t>T架</t>
    <phoneticPr fontId="5" type="noConversion"/>
  </si>
  <si>
    <t>组</t>
    <phoneticPr fontId="5" type="noConversion"/>
  </si>
  <si>
    <t>PAR灯</t>
    <phoneticPr fontId="5" type="noConversion"/>
  </si>
  <si>
    <t>面光</t>
    <phoneticPr fontId="5" type="noConversion"/>
  </si>
  <si>
    <t>LED PAR</t>
    <phoneticPr fontId="5" type="noConversion"/>
  </si>
  <si>
    <t>染色，氛围灯</t>
    <phoneticPr fontId="5" type="noConversion"/>
  </si>
  <si>
    <t>光束灯</t>
    <phoneticPr fontId="5" type="noConversion"/>
  </si>
  <si>
    <t>控台</t>
    <phoneticPr fontId="5" type="noConversion"/>
  </si>
  <si>
    <t>灯光人员</t>
    <phoneticPr fontId="5" type="noConversion"/>
  </si>
  <si>
    <t>辅料</t>
    <phoneticPr fontId="5" type="noConversion"/>
  </si>
  <si>
    <t>线材</t>
    <phoneticPr fontId="5" type="noConversion"/>
  </si>
  <si>
    <t>含进撤场</t>
    <phoneticPr fontId="5" type="noConversion"/>
  </si>
  <si>
    <t>展毯</t>
    <phoneticPr fontId="5" type="noConversion"/>
  </si>
  <si>
    <t>内场舞台2组，外场拍照1组</t>
    <phoneticPr fontId="5" type="noConversion"/>
  </si>
  <si>
    <t>装饰灯</t>
    <phoneticPr fontId="5" type="noConversion"/>
  </si>
  <si>
    <t>logo小方盒</t>
    <phoneticPr fontId="5" type="noConversion"/>
  </si>
  <si>
    <t>1000X2000mm</t>
    <phoneticPr fontId="5" type="noConversion"/>
  </si>
  <si>
    <t>300X300mm，雪弗板</t>
    <phoneticPr fontId="5" type="noConversion"/>
  </si>
  <si>
    <t>舞台上及侧边包边</t>
    <phoneticPr fontId="5" type="noConversion"/>
  </si>
  <si>
    <t>乐队</t>
    <phoneticPr fontId="5" type="noConversion"/>
  </si>
  <si>
    <t>大提琴*1、中提琴*1、小提琴*2</t>
    <phoneticPr fontId="5" type="noConversion"/>
  </si>
  <si>
    <t>舞台、表演区两侧</t>
    <phoneticPr fontId="5" type="noConversion"/>
  </si>
  <si>
    <t>表演区两侧</t>
    <phoneticPr fontId="5" type="noConversion"/>
  </si>
  <si>
    <t>优惠价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</si>
</sst>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#,##0.00"/>
  </numFmts>
  <fonts count="11" x14ac:knownFonts="1">
    <font>
      <sz val="12"/>
      <color theme="1"/>
      <name val="等线"/>
      <family val="2"/>
      <charset val="134"/>
      <scheme val="minor"/>
    </font>
    <font>
      <b/>
      <sz val="9"/>
      <color rgb="FFFFFFFF"/>
      <name val="微软雅黑"/>
      <family val="2"/>
      <charset val="134"/>
    </font>
    <font>
      <b/>
      <sz val="2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0" fontId="1" fillId="2" borderId="0" xfId="0" applyNumberFormat="1" applyFont="1" applyFill="1" applyAlignment="1">
      <alignment vertical="center" wrapText="1"/>
    </xf>
    <xf numFmtId="40" fontId="1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justify" wrapText="1"/>
    </xf>
    <xf numFmtId="40" fontId="4" fillId="3" borderId="0" xfId="0" applyNumberFormat="1" applyFont="1" applyFill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0" fontId="3" fillId="4" borderId="2" xfId="0" applyNumberFormat="1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0" fontId="3" fillId="5" borderId="0" xfId="0" applyNumberFormat="1" applyFont="1" applyFill="1" applyAlignment="1">
      <alignment horizontal="right" vertical="center" wrapText="1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3" fillId="6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40" fontId="3" fillId="6" borderId="0" xfId="0" applyNumberFormat="1" applyFont="1" applyFill="1" applyBorder="1" applyAlignment="1">
      <alignment horizontal="right" vertical="center" wrapText="1"/>
    </xf>
    <xf numFmtId="40" fontId="3" fillId="4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7" borderId="0" xfId="0" applyFont="1" applyFill="1">
      <alignment vertical="center"/>
    </xf>
    <xf numFmtId="40" fontId="3" fillId="7" borderId="0" xfId="0" applyNumberFormat="1" applyFont="1" applyFill="1" applyBorder="1" applyAlignment="1">
      <alignment horizontal="right" vertical="center" wrapText="1"/>
    </xf>
    <xf numFmtId="0" fontId="10" fillId="7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FF787-52C1-734F-BFD1-05D4A9F7D130}">
  <dimension ref="A1:H65"/>
  <sheetViews>
    <sheetView tabSelected="1" topLeftCell="A53" workbookViewId="0">
      <selection activeCell="I64" sqref="I64"/>
    </sheetView>
  </sheetViews>
  <sheetFormatPr defaultColWidth="10.81640625" defaultRowHeight="17.399999999999999" x14ac:dyDescent="0.3"/>
  <cols>
    <col min="1" max="1" width="14.81640625" style="21" customWidth="1"/>
    <col min="2" max="2" width="13.1796875" style="21" customWidth="1"/>
    <col min="3" max="3" width="15.453125" style="21" customWidth="1"/>
    <col min="4" max="16384" width="10.81640625" style="21"/>
  </cols>
  <sheetData>
    <row r="1" spans="1:7" ht="28.05" customHeight="1" x14ac:dyDescent="0.3">
      <c r="A1" s="35" t="s">
        <v>7</v>
      </c>
      <c r="B1" s="35"/>
      <c r="C1" s="35"/>
      <c r="D1" s="35"/>
      <c r="E1" s="35"/>
      <c r="F1" s="35"/>
      <c r="G1" s="35"/>
    </row>
    <row r="2" spans="1:7" x14ac:dyDescent="0.3">
      <c r="A2" s="5"/>
      <c r="B2" s="6"/>
      <c r="C2" s="6"/>
      <c r="D2" s="6"/>
      <c r="E2" s="5"/>
      <c r="F2" s="5"/>
      <c r="G2" s="5"/>
    </row>
    <row r="3" spans="1:7" x14ac:dyDescent="0.3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3" t="s">
        <v>5</v>
      </c>
      <c r="G3" s="4" t="s">
        <v>6</v>
      </c>
    </row>
    <row r="4" spans="1:7" x14ac:dyDescent="0.3">
      <c r="A4" s="7" t="s">
        <v>36</v>
      </c>
      <c r="B4" s="8"/>
      <c r="C4" s="8"/>
      <c r="D4" s="9"/>
      <c r="E4" s="10"/>
      <c r="F4" s="11"/>
      <c r="G4" s="11"/>
    </row>
    <row r="5" spans="1:7" x14ac:dyDescent="0.3">
      <c r="A5" s="22" t="s">
        <v>9</v>
      </c>
      <c r="B5" s="23" t="s">
        <v>30</v>
      </c>
      <c r="C5" s="23"/>
      <c r="D5" s="24" t="s">
        <v>15</v>
      </c>
      <c r="E5" s="24">
        <v>40</v>
      </c>
      <c r="F5" s="25">
        <v>7</v>
      </c>
      <c r="G5" s="25">
        <f>F5*E5</f>
        <v>280</v>
      </c>
    </row>
    <row r="6" spans="1:7" x14ac:dyDescent="0.3">
      <c r="A6" s="22" t="s">
        <v>12</v>
      </c>
      <c r="B6" s="23" t="s">
        <v>16</v>
      </c>
      <c r="C6" s="23"/>
      <c r="D6" s="24" t="s">
        <v>15</v>
      </c>
      <c r="E6" s="24">
        <v>2</v>
      </c>
      <c r="F6" s="25">
        <v>50</v>
      </c>
      <c r="G6" s="25">
        <f>F6*E6</f>
        <v>100</v>
      </c>
    </row>
    <row r="7" spans="1:7" x14ac:dyDescent="0.3">
      <c r="A7" s="22" t="s">
        <v>10</v>
      </c>
      <c r="B7" s="23" t="s">
        <v>11</v>
      </c>
      <c r="C7" s="23"/>
      <c r="D7" s="24" t="s">
        <v>15</v>
      </c>
      <c r="E7" s="24">
        <v>40</v>
      </c>
      <c r="F7" s="25">
        <v>12</v>
      </c>
      <c r="G7" s="25">
        <f t="shared" ref="G7" si="0">F7*E7</f>
        <v>480</v>
      </c>
    </row>
    <row r="8" spans="1:7" x14ac:dyDescent="0.3">
      <c r="A8" s="12" t="s">
        <v>8</v>
      </c>
      <c r="B8" s="13"/>
      <c r="C8" s="13"/>
      <c r="D8" s="14"/>
      <c r="E8" s="15"/>
      <c r="F8" s="16"/>
      <c r="G8" s="16">
        <f>SUM(G5:G7)</f>
        <v>860</v>
      </c>
    </row>
    <row r="9" spans="1:7" x14ac:dyDescent="0.4">
      <c r="A9" s="17"/>
      <c r="B9" s="17"/>
      <c r="C9" s="17"/>
      <c r="D9" s="18"/>
      <c r="E9" s="19"/>
      <c r="F9" s="20"/>
      <c r="G9" s="26"/>
    </row>
    <row r="10" spans="1:7" x14ac:dyDescent="0.3">
      <c r="A10" s="7" t="s">
        <v>40</v>
      </c>
      <c r="B10" s="8"/>
      <c r="C10" s="8"/>
      <c r="D10" s="9"/>
      <c r="E10" s="10"/>
      <c r="F10" s="11"/>
      <c r="G10" s="11"/>
    </row>
    <row r="11" spans="1:7" x14ac:dyDescent="0.3">
      <c r="A11" s="22" t="s">
        <v>37</v>
      </c>
      <c r="B11" s="23" t="s">
        <v>38</v>
      </c>
      <c r="C11" s="23" t="s">
        <v>39</v>
      </c>
      <c r="D11" s="24" t="s">
        <v>15</v>
      </c>
      <c r="E11" s="24">
        <v>40</v>
      </c>
      <c r="F11" s="25">
        <v>35</v>
      </c>
      <c r="G11" s="25">
        <f t="shared" ref="G11" si="1">F11*E11</f>
        <v>1400</v>
      </c>
    </row>
    <row r="12" spans="1:7" x14ac:dyDescent="0.3">
      <c r="A12" s="22" t="s">
        <v>44</v>
      </c>
      <c r="B12" s="23" t="s">
        <v>45</v>
      </c>
      <c r="C12" s="23"/>
      <c r="D12" s="27" t="s">
        <v>15</v>
      </c>
      <c r="E12" s="27">
        <v>40</v>
      </c>
      <c r="F12" s="28">
        <v>28</v>
      </c>
      <c r="G12" s="28">
        <f>E12*F12</f>
        <v>1120</v>
      </c>
    </row>
    <row r="13" spans="1:7" x14ac:dyDescent="0.3">
      <c r="A13" s="22" t="s">
        <v>51</v>
      </c>
      <c r="B13" s="23" t="s">
        <v>50</v>
      </c>
      <c r="C13" s="23"/>
      <c r="D13" s="27" t="s">
        <v>15</v>
      </c>
      <c r="E13" s="27">
        <v>2</v>
      </c>
      <c r="F13" s="28">
        <v>150</v>
      </c>
      <c r="G13" s="28">
        <f>E13*F13</f>
        <v>300</v>
      </c>
    </row>
    <row r="14" spans="1:7" x14ac:dyDescent="0.3">
      <c r="A14" s="12" t="s">
        <v>8</v>
      </c>
      <c r="B14" s="13"/>
      <c r="C14" s="13"/>
      <c r="D14" s="14"/>
      <c r="E14" s="15"/>
      <c r="F14" s="16"/>
      <c r="G14" s="16">
        <f>SUM(G11:G13)</f>
        <v>2820</v>
      </c>
    </row>
    <row r="16" spans="1:7" x14ac:dyDescent="0.3">
      <c r="A16" s="7" t="s">
        <v>41</v>
      </c>
      <c r="B16" s="8"/>
      <c r="C16" s="8"/>
      <c r="D16" s="9"/>
      <c r="E16" s="10"/>
      <c r="F16" s="11"/>
      <c r="G16" s="11"/>
    </row>
    <row r="17" spans="1:8" x14ac:dyDescent="0.3">
      <c r="A17" s="22" t="s">
        <v>42</v>
      </c>
      <c r="B17" s="23" t="s">
        <v>43</v>
      </c>
      <c r="C17" s="23" t="s">
        <v>46</v>
      </c>
      <c r="D17" s="27" t="s">
        <v>17</v>
      </c>
      <c r="E17" s="27">
        <v>1</v>
      </c>
      <c r="F17" s="28">
        <v>4000</v>
      </c>
      <c r="G17" s="28">
        <f>E17*F17</f>
        <v>4000</v>
      </c>
    </row>
    <row r="18" spans="1:8" x14ac:dyDescent="0.3">
      <c r="A18" s="22" t="s">
        <v>47</v>
      </c>
      <c r="B18" s="23" t="s">
        <v>48</v>
      </c>
      <c r="C18" s="23" t="s">
        <v>46</v>
      </c>
      <c r="D18" s="27" t="s">
        <v>17</v>
      </c>
      <c r="E18" s="27">
        <v>1</v>
      </c>
      <c r="F18" s="28">
        <v>4500</v>
      </c>
      <c r="G18" s="28">
        <f t="shared" ref="G18:G19" si="2">E18*F18</f>
        <v>4500</v>
      </c>
    </row>
    <row r="19" spans="1:8" x14ac:dyDescent="0.3">
      <c r="A19" s="22" t="s">
        <v>49</v>
      </c>
      <c r="B19" s="23"/>
      <c r="C19" s="23" t="s">
        <v>52</v>
      </c>
      <c r="D19" s="27" t="s">
        <v>53</v>
      </c>
      <c r="E19" s="27">
        <v>6</v>
      </c>
      <c r="F19" s="28">
        <v>35</v>
      </c>
      <c r="G19" s="28">
        <f t="shared" si="2"/>
        <v>210</v>
      </c>
      <c r="H19" s="29"/>
    </row>
    <row r="20" spans="1:8" ht="26.4" x14ac:dyDescent="0.3">
      <c r="A20" s="22" t="s">
        <v>54</v>
      </c>
      <c r="B20" s="23" t="s">
        <v>55</v>
      </c>
      <c r="C20" s="23" t="s">
        <v>56</v>
      </c>
      <c r="D20" s="27" t="s">
        <v>24</v>
      </c>
      <c r="E20" s="27">
        <v>6</v>
      </c>
      <c r="F20" s="28">
        <v>60</v>
      </c>
      <c r="G20" s="28">
        <f t="shared" ref="G20" si="3">E20*F20</f>
        <v>360</v>
      </c>
    </row>
    <row r="21" spans="1:8" x14ac:dyDescent="0.3">
      <c r="A21" s="12" t="s">
        <v>8</v>
      </c>
      <c r="B21" s="13"/>
      <c r="C21" s="13"/>
      <c r="D21" s="14"/>
      <c r="E21" s="15"/>
      <c r="F21" s="16"/>
      <c r="G21" s="16">
        <f>SUM(G17:G20)</f>
        <v>9070</v>
      </c>
    </row>
    <row r="22" spans="1:8" x14ac:dyDescent="0.3">
      <c r="A22" s="30"/>
      <c r="B22" s="30"/>
      <c r="C22" s="30"/>
      <c r="D22" s="31"/>
      <c r="E22" s="32"/>
      <c r="F22" s="33"/>
      <c r="G22" s="33"/>
    </row>
    <row r="23" spans="1:8" x14ac:dyDescent="0.3">
      <c r="A23" s="7" t="s">
        <v>13</v>
      </c>
      <c r="B23" s="8"/>
      <c r="C23" s="8"/>
      <c r="D23" s="9"/>
      <c r="E23" s="10"/>
      <c r="F23" s="11"/>
      <c r="G23" s="11"/>
    </row>
    <row r="24" spans="1:8" ht="26.4" x14ac:dyDescent="0.3">
      <c r="A24" s="22" t="s">
        <v>92</v>
      </c>
      <c r="B24" s="23" t="s">
        <v>93</v>
      </c>
      <c r="C24" s="27"/>
      <c r="D24" s="27" t="s">
        <v>18</v>
      </c>
      <c r="E24" s="27">
        <v>4</v>
      </c>
      <c r="F24" s="28">
        <v>1800</v>
      </c>
      <c r="G24" s="28">
        <f t="shared" ref="G24" si="4">E24*F24</f>
        <v>7200</v>
      </c>
      <c r="H24" s="29"/>
    </row>
    <row r="25" spans="1:8" x14ac:dyDescent="0.3">
      <c r="A25" s="12" t="s">
        <v>8</v>
      </c>
      <c r="B25" s="13"/>
      <c r="C25" s="13"/>
      <c r="D25" s="14"/>
      <c r="E25" s="15"/>
      <c r="F25" s="16"/>
      <c r="G25" s="16">
        <f>SUM(G24:G24)</f>
        <v>7200</v>
      </c>
    </row>
    <row r="27" spans="1:8" x14ac:dyDescent="0.3">
      <c r="A27" s="7" t="s">
        <v>20</v>
      </c>
      <c r="B27" s="8"/>
      <c r="C27" s="8"/>
      <c r="D27" s="9"/>
      <c r="E27" s="10"/>
      <c r="F27" s="11"/>
      <c r="G27" s="11"/>
    </row>
    <row r="28" spans="1:8" x14ac:dyDescent="0.3">
      <c r="A28" s="22" t="s">
        <v>21</v>
      </c>
      <c r="B28" s="23"/>
      <c r="C28" s="23"/>
      <c r="D28" s="27" t="s">
        <v>18</v>
      </c>
      <c r="E28" s="27">
        <v>3</v>
      </c>
      <c r="F28" s="28">
        <v>800</v>
      </c>
      <c r="G28" s="28">
        <f>E28*F28</f>
        <v>2400</v>
      </c>
    </row>
    <row r="29" spans="1:8" x14ac:dyDescent="0.3">
      <c r="A29" s="22" t="s">
        <v>57</v>
      </c>
      <c r="B29" s="23" t="s">
        <v>58</v>
      </c>
      <c r="C29" s="23" t="s">
        <v>59</v>
      </c>
      <c r="D29" s="27" t="s">
        <v>18</v>
      </c>
      <c r="E29" s="27">
        <v>2</v>
      </c>
      <c r="F29" s="28">
        <v>1000</v>
      </c>
      <c r="G29" s="28">
        <f t="shared" ref="G29" si="5">E29*F29</f>
        <v>2000</v>
      </c>
    </row>
    <row r="30" spans="1:8" x14ac:dyDescent="0.3">
      <c r="A30" s="22" t="s">
        <v>14</v>
      </c>
      <c r="B30" s="23"/>
      <c r="C30" s="23"/>
      <c r="D30" s="27" t="s">
        <v>19</v>
      </c>
      <c r="E30" s="27">
        <v>1</v>
      </c>
      <c r="F30" s="28">
        <v>2000</v>
      </c>
      <c r="G30" s="28">
        <f t="shared" ref="G30" si="6">E30*F30</f>
        <v>2000</v>
      </c>
    </row>
    <row r="31" spans="1:8" x14ac:dyDescent="0.3">
      <c r="A31" s="12" t="s">
        <v>8</v>
      </c>
      <c r="B31" s="13"/>
      <c r="C31" s="13"/>
      <c r="D31" s="14"/>
      <c r="E31" s="15"/>
      <c r="F31" s="16"/>
      <c r="G31" s="16">
        <f>SUM(G28:G30)</f>
        <v>6400</v>
      </c>
    </row>
    <row r="33" spans="1:7" x14ac:dyDescent="0.3">
      <c r="A33" s="7" t="s">
        <v>29</v>
      </c>
      <c r="B33" s="8"/>
      <c r="C33" s="8"/>
      <c r="D33" s="9"/>
      <c r="E33" s="10"/>
      <c r="F33" s="11"/>
      <c r="G33" s="11"/>
    </row>
    <row r="34" spans="1:7" x14ac:dyDescent="0.3">
      <c r="A34" s="22" t="s">
        <v>22</v>
      </c>
      <c r="B34" s="23" t="s">
        <v>35</v>
      </c>
      <c r="C34" s="23" t="s">
        <v>60</v>
      </c>
      <c r="D34" s="27" t="s">
        <v>23</v>
      </c>
      <c r="E34" s="27">
        <v>9</v>
      </c>
      <c r="F34" s="28">
        <v>160</v>
      </c>
      <c r="G34" s="28">
        <f t="shared" ref="G34:G39" si="7">E34*F34</f>
        <v>1440</v>
      </c>
    </row>
    <row r="35" spans="1:7" x14ac:dyDescent="0.3">
      <c r="A35" s="42" t="s">
        <v>61</v>
      </c>
      <c r="B35" s="23" t="s">
        <v>87</v>
      </c>
      <c r="C35" s="23"/>
      <c r="D35" s="27" t="s">
        <v>24</v>
      </c>
      <c r="E35" s="27">
        <v>2</v>
      </c>
      <c r="F35" s="28">
        <v>350</v>
      </c>
      <c r="G35" s="28">
        <f t="shared" si="7"/>
        <v>700</v>
      </c>
    </row>
    <row r="36" spans="1:7" x14ac:dyDescent="0.3">
      <c r="A36" s="43"/>
      <c r="B36" s="23" t="s">
        <v>88</v>
      </c>
      <c r="C36" s="23" t="s">
        <v>90</v>
      </c>
      <c r="D36" s="27" t="s">
        <v>24</v>
      </c>
      <c r="E36" s="27">
        <v>3</v>
      </c>
      <c r="F36" s="28">
        <v>250</v>
      </c>
      <c r="G36" s="28">
        <f t="shared" si="7"/>
        <v>750</v>
      </c>
    </row>
    <row r="37" spans="1:7" x14ac:dyDescent="0.3">
      <c r="A37" s="22" t="s">
        <v>66</v>
      </c>
      <c r="B37" s="23" t="s">
        <v>67</v>
      </c>
      <c r="C37" s="23" t="s">
        <v>89</v>
      </c>
      <c r="D37" s="27" t="s">
        <v>24</v>
      </c>
      <c r="E37" s="27">
        <v>4</v>
      </c>
      <c r="F37" s="28">
        <v>300</v>
      </c>
      <c r="G37" s="28">
        <f t="shared" si="7"/>
        <v>1200</v>
      </c>
    </row>
    <row r="38" spans="1:7" x14ac:dyDescent="0.3">
      <c r="A38" s="22" t="s">
        <v>63</v>
      </c>
      <c r="B38" s="23" t="s">
        <v>64</v>
      </c>
      <c r="C38" s="23" t="s">
        <v>65</v>
      </c>
      <c r="D38" s="27" t="s">
        <v>23</v>
      </c>
      <c r="E38" s="27">
        <v>9</v>
      </c>
      <c r="F38" s="28">
        <v>120</v>
      </c>
      <c r="G38" s="28">
        <f t="shared" si="7"/>
        <v>1080</v>
      </c>
    </row>
    <row r="39" spans="1:7" x14ac:dyDescent="0.3">
      <c r="A39" s="22" t="s">
        <v>62</v>
      </c>
      <c r="B39" s="23" t="s">
        <v>85</v>
      </c>
      <c r="C39" s="23" t="s">
        <v>91</v>
      </c>
      <c r="D39" s="27" t="s">
        <v>23</v>
      </c>
      <c r="E39" s="27">
        <v>12</v>
      </c>
      <c r="F39" s="28">
        <v>25</v>
      </c>
      <c r="G39" s="28">
        <f t="shared" si="7"/>
        <v>300</v>
      </c>
    </row>
    <row r="40" spans="1:7" x14ac:dyDescent="0.3">
      <c r="A40" s="22" t="s">
        <v>25</v>
      </c>
      <c r="B40" s="23" t="s">
        <v>84</v>
      </c>
      <c r="C40" s="23"/>
      <c r="D40" s="27" t="s">
        <v>26</v>
      </c>
      <c r="E40" s="27">
        <v>6</v>
      </c>
      <c r="F40" s="28">
        <v>350</v>
      </c>
      <c r="G40" s="28">
        <f t="shared" ref="G40:G41" si="8">E40*F40</f>
        <v>2100</v>
      </c>
    </row>
    <row r="41" spans="1:7" x14ac:dyDescent="0.3">
      <c r="A41" s="22" t="s">
        <v>27</v>
      </c>
      <c r="B41" s="23" t="s">
        <v>84</v>
      </c>
      <c r="C41" s="23"/>
      <c r="D41" s="27" t="s">
        <v>28</v>
      </c>
      <c r="E41" s="27">
        <v>2</v>
      </c>
      <c r="F41" s="28">
        <v>650</v>
      </c>
      <c r="G41" s="28">
        <f t="shared" si="8"/>
        <v>1300</v>
      </c>
    </row>
    <row r="42" spans="1:7" x14ac:dyDescent="0.3">
      <c r="A42" s="12" t="s">
        <v>8</v>
      </c>
      <c r="B42" s="13"/>
      <c r="C42" s="13"/>
      <c r="D42" s="14"/>
      <c r="E42" s="15"/>
      <c r="F42" s="16"/>
      <c r="G42" s="16">
        <f>SUM(G34:G41)</f>
        <v>8870</v>
      </c>
    </row>
    <row r="44" spans="1:7" x14ac:dyDescent="0.3">
      <c r="A44" s="7" t="s">
        <v>68</v>
      </c>
      <c r="B44" s="8"/>
      <c r="C44" s="8"/>
      <c r="D44" s="9"/>
      <c r="E44" s="10"/>
      <c r="F44" s="11"/>
      <c r="G44" s="11"/>
    </row>
    <row r="45" spans="1:7" x14ac:dyDescent="0.3">
      <c r="A45" s="22" t="s">
        <v>72</v>
      </c>
      <c r="B45" s="23" t="s">
        <v>73</v>
      </c>
      <c r="C45" s="23" t="s">
        <v>86</v>
      </c>
      <c r="D45" s="27" t="s">
        <v>74</v>
      </c>
      <c r="E45" s="27">
        <v>3</v>
      </c>
      <c r="F45" s="28">
        <v>300</v>
      </c>
      <c r="G45" s="28">
        <f>E45*F45</f>
        <v>900</v>
      </c>
    </row>
    <row r="46" spans="1:7" x14ac:dyDescent="0.3">
      <c r="A46" s="22" t="s">
        <v>75</v>
      </c>
      <c r="B46" s="23" t="s">
        <v>76</v>
      </c>
      <c r="C46" s="23"/>
      <c r="D46" s="27" t="s">
        <v>24</v>
      </c>
      <c r="E46" s="27">
        <v>10</v>
      </c>
      <c r="F46" s="28">
        <v>80</v>
      </c>
      <c r="G46" s="28">
        <f>E46*F46</f>
        <v>800</v>
      </c>
    </row>
    <row r="47" spans="1:7" x14ac:dyDescent="0.3">
      <c r="A47" s="22" t="s">
        <v>77</v>
      </c>
      <c r="B47" s="23" t="s">
        <v>78</v>
      </c>
      <c r="C47" s="23" t="s">
        <v>95</v>
      </c>
      <c r="D47" s="27" t="s">
        <v>24</v>
      </c>
      <c r="E47" s="27">
        <v>6</v>
      </c>
      <c r="F47" s="28">
        <v>100</v>
      </c>
      <c r="G47" s="28">
        <f>E47*F47</f>
        <v>600</v>
      </c>
    </row>
    <row r="48" spans="1:7" x14ac:dyDescent="0.3">
      <c r="A48" s="22" t="s">
        <v>79</v>
      </c>
      <c r="B48" s="23"/>
      <c r="C48" s="23" t="s">
        <v>94</v>
      </c>
      <c r="D48" s="27" t="s">
        <v>24</v>
      </c>
      <c r="E48" s="27">
        <v>4</v>
      </c>
      <c r="F48" s="28">
        <v>600</v>
      </c>
      <c r="G48" s="28">
        <f>E48*F48</f>
        <v>2400</v>
      </c>
    </row>
    <row r="49" spans="1:7" x14ac:dyDescent="0.3">
      <c r="A49" s="22" t="s">
        <v>80</v>
      </c>
      <c r="B49" s="23"/>
      <c r="C49" s="23"/>
      <c r="D49" s="27" t="s">
        <v>17</v>
      </c>
      <c r="E49" s="27">
        <v>1</v>
      </c>
      <c r="F49" s="28">
        <v>1000</v>
      </c>
      <c r="G49" s="28">
        <f>E49*F49</f>
        <v>1000</v>
      </c>
    </row>
    <row r="50" spans="1:7" x14ac:dyDescent="0.3">
      <c r="A50" s="22" t="s">
        <v>81</v>
      </c>
      <c r="B50" s="23"/>
      <c r="C50" s="23"/>
      <c r="D50" s="27" t="s">
        <v>26</v>
      </c>
      <c r="E50" s="27">
        <v>1</v>
      </c>
      <c r="F50" s="28">
        <v>800</v>
      </c>
      <c r="G50" s="28">
        <f t="shared" ref="G50:G53" si="9">E50*F50</f>
        <v>800</v>
      </c>
    </row>
    <row r="51" spans="1:7" x14ac:dyDescent="0.3">
      <c r="A51" s="22" t="s">
        <v>82</v>
      </c>
      <c r="B51" s="23" t="s">
        <v>83</v>
      </c>
      <c r="C51" s="23"/>
      <c r="D51" s="27" t="s">
        <v>17</v>
      </c>
      <c r="E51" s="27">
        <v>1</v>
      </c>
      <c r="F51" s="28">
        <v>300</v>
      </c>
      <c r="G51" s="28">
        <f t="shared" si="9"/>
        <v>300</v>
      </c>
    </row>
    <row r="52" spans="1:7" x14ac:dyDescent="0.3">
      <c r="A52" s="22" t="s">
        <v>25</v>
      </c>
      <c r="B52" s="23" t="s">
        <v>84</v>
      </c>
      <c r="C52" s="23"/>
      <c r="D52" s="27" t="s">
        <v>26</v>
      </c>
      <c r="E52" s="27">
        <v>4</v>
      </c>
      <c r="F52" s="28">
        <v>350</v>
      </c>
      <c r="G52" s="28">
        <f t="shared" si="9"/>
        <v>1400</v>
      </c>
    </row>
    <row r="53" spans="1:7" x14ac:dyDescent="0.3">
      <c r="A53" s="22" t="s">
        <v>27</v>
      </c>
      <c r="B53" s="23" t="s">
        <v>84</v>
      </c>
      <c r="C53" s="23"/>
      <c r="D53" s="27" t="s">
        <v>28</v>
      </c>
      <c r="E53" s="27">
        <v>2</v>
      </c>
      <c r="F53" s="28">
        <v>650</v>
      </c>
      <c r="G53" s="28">
        <f t="shared" si="9"/>
        <v>1300</v>
      </c>
    </row>
    <row r="54" spans="1:7" x14ac:dyDescent="0.3">
      <c r="A54" s="12" t="s">
        <v>8</v>
      </c>
      <c r="B54" s="13"/>
      <c r="C54" s="13"/>
      <c r="D54" s="14"/>
      <c r="E54" s="15"/>
      <c r="F54" s="16"/>
      <c r="G54" s="16">
        <f>SUM(G45:G53)</f>
        <v>9500</v>
      </c>
    </row>
    <row r="55" spans="1:7" x14ac:dyDescent="0.3">
      <c r="A55" s="30"/>
      <c r="B55" s="30"/>
      <c r="C55" s="30"/>
      <c r="D55" s="31"/>
      <c r="E55" s="32"/>
      <c r="F55" s="33"/>
      <c r="G55" s="33"/>
    </row>
    <row r="56" spans="1:7" x14ac:dyDescent="0.3">
      <c r="A56" s="7" t="s">
        <v>69</v>
      </c>
      <c r="B56" s="8"/>
      <c r="C56" s="8"/>
      <c r="D56" s="9"/>
      <c r="E56" s="10"/>
      <c r="F56" s="11"/>
      <c r="G56" s="11"/>
    </row>
    <row r="57" spans="1:7" x14ac:dyDescent="0.3">
      <c r="A57" s="22" t="s">
        <v>31</v>
      </c>
      <c r="B57" s="23" t="s">
        <v>71</v>
      </c>
      <c r="C57" s="23"/>
      <c r="D57" s="27" t="s">
        <v>17</v>
      </c>
      <c r="E57" s="27">
        <v>1</v>
      </c>
      <c r="F57" s="28">
        <v>3000</v>
      </c>
      <c r="G57" s="28">
        <f>E57*F57</f>
        <v>3000</v>
      </c>
    </row>
    <row r="58" spans="1:7" x14ac:dyDescent="0.3">
      <c r="A58" s="12" t="s">
        <v>8</v>
      </c>
      <c r="B58" s="13"/>
      <c r="C58" s="13"/>
      <c r="D58" s="14"/>
      <c r="E58" s="15"/>
      <c r="F58" s="16"/>
      <c r="G58" s="16">
        <f>SUM(G57:G57)</f>
        <v>3000</v>
      </c>
    </row>
    <row r="60" spans="1:7" x14ac:dyDescent="0.3">
      <c r="A60" s="7" t="s">
        <v>70</v>
      </c>
      <c r="B60" s="8"/>
      <c r="C60" s="8"/>
      <c r="D60" s="9"/>
      <c r="E60" s="10"/>
      <c r="F60" s="11"/>
      <c r="G60" s="11"/>
    </row>
    <row r="61" spans="1:7" x14ac:dyDescent="0.3">
      <c r="A61" s="22" t="s">
        <v>32</v>
      </c>
      <c r="B61" s="36"/>
      <c r="C61" s="37"/>
      <c r="D61" s="37"/>
      <c r="E61" s="37"/>
      <c r="F61" s="38"/>
      <c r="G61" s="28">
        <f>SUM(G58,G42,G31,G25,G14,G8,G21,G54)</f>
        <v>47720</v>
      </c>
    </row>
    <row r="62" spans="1:7" x14ac:dyDescent="0.3">
      <c r="A62" s="22" t="s">
        <v>33</v>
      </c>
      <c r="B62" s="39">
        <v>0.1</v>
      </c>
      <c r="C62" s="40"/>
      <c r="D62" s="40"/>
      <c r="E62" s="40"/>
      <c r="F62" s="41"/>
      <c r="G62" s="28">
        <f>G61*B62</f>
        <v>4772</v>
      </c>
    </row>
    <row r="63" spans="1:7" x14ac:dyDescent="0.3">
      <c r="A63" s="22" t="s">
        <v>34</v>
      </c>
      <c r="B63" s="39">
        <v>0.06</v>
      </c>
      <c r="C63" s="40"/>
      <c r="D63" s="40"/>
      <c r="E63" s="40"/>
      <c r="F63" s="41"/>
      <c r="G63" s="28">
        <f>(G61+G62)*B63</f>
        <v>3149.52</v>
      </c>
    </row>
    <row r="64" spans="1:7" x14ac:dyDescent="0.3">
      <c r="A64" s="12" t="s">
        <v>8</v>
      </c>
      <c r="B64" s="13"/>
      <c r="C64" s="13"/>
      <c r="D64" s="14"/>
      <c r="E64" s="15"/>
      <c r="F64" s="16"/>
      <c r="G64" s="34">
        <f>SUM(G61:G63)</f>
        <v>55641.52</v>
      </c>
    </row>
    <row r="65" spans="1:7" x14ac:dyDescent="0.3">
      <c r="A65" s="46" t="s">
        <v>96</v>
      </c>
      <c r="B65" s="44"/>
      <c r="C65" s="44"/>
      <c r="D65" s="44"/>
      <c r="E65" s="44"/>
      <c r="F65" s="44"/>
      <c r="G65" s="45">
        <v>55600</v>
      </c>
    </row>
  </sheetData>
  <mergeCells count="5">
    <mergeCell ref="A1:G1"/>
    <mergeCell ref="B61:F61"/>
    <mergeCell ref="B62:F62"/>
    <mergeCell ref="B63:F63"/>
    <mergeCell ref="A35:A36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lu</cp:lastModifiedBy>
  <dcterms:created xsi:type="dcterms:W3CDTF">2020-11-27T14:26:01Z</dcterms:created>
  <dcterms:modified xsi:type="dcterms:W3CDTF">2020-12-07T04:09:59Z</dcterms:modified>
</cp:coreProperties>
</file>