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hana.lou\Desktop\强生-Jasmine项目\2020强生Q4布洛芬文献汇编\2.结算&amp;PO\"/>
    </mc:Choice>
  </mc:AlternateContent>
  <bookViews>
    <workbookView xWindow="0" yWindow="45" windowWidth="15960" windowHeight="18075"/>
  </bookViews>
  <sheets>
    <sheet name="Summary" sheetId="2" r:id="rId1"/>
    <sheet name="P1物料费用" sheetId="3" r:id="rId2"/>
    <sheet name="P2执行费用" sheetId="4" r:id="rId3"/>
    <sheet name="P3设备租赁费用" sheetId="5" r:id="rId4"/>
    <sheet name="P4 视频 &amp; 多媒体课件制作费用" sheetId="6" r:id="rId5"/>
    <sheet name="P5 2D &amp; 3D线下设计费用" sheetId="7" r:id="rId6"/>
    <sheet name="P6 医学编辑及手术绘画费用" sheetId="8" r:id="rId7"/>
    <sheet name="P7 其他费用" sheetId="9" r:id="rId8"/>
  </sheets>
  <calcPr calcId="152511"/>
</workbook>
</file>

<file path=xl/calcChain.xml><?xml version="1.0" encoding="utf-8"?>
<calcChain xmlns="http://schemas.openxmlformats.org/spreadsheetml/2006/main">
  <c r="G102" i="9" l="1"/>
  <c r="G101" i="9"/>
  <c r="G100" i="9"/>
  <c r="G99" i="9"/>
  <c r="G98" i="9"/>
  <c r="G97" i="9"/>
  <c r="G96" i="9"/>
  <c r="G95" i="9"/>
  <c r="G94" i="9"/>
  <c r="G93" i="9"/>
  <c r="G92" i="9"/>
  <c r="G91" i="9"/>
  <c r="G90" i="9"/>
  <c r="G89" i="9"/>
  <c r="G88" i="9"/>
  <c r="G87" i="9"/>
  <c r="G86" i="9"/>
  <c r="G85" i="9"/>
  <c r="G84" i="9"/>
  <c r="G83" i="9"/>
  <c r="G82" i="9"/>
  <c r="G81" i="9"/>
  <c r="G80" i="9"/>
  <c r="G79" i="9"/>
  <c r="G78" i="9"/>
  <c r="G77" i="9"/>
  <c r="G76" i="9"/>
  <c r="G75" i="9"/>
  <c r="G74" i="9"/>
  <c r="G73" i="9"/>
  <c r="G72" i="9"/>
  <c r="G71" i="9"/>
  <c r="G70" i="9"/>
  <c r="G69" i="9"/>
  <c r="G68" i="9"/>
  <c r="G67" i="9"/>
  <c r="G66" i="9"/>
  <c r="G65" i="9"/>
  <c r="G64" i="9"/>
  <c r="G63" i="9"/>
  <c r="G62" i="9"/>
  <c r="G61" i="9"/>
  <c r="G60" i="9"/>
  <c r="G59" i="9"/>
  <c r="G58" i="9"/>
  <c r="G57" i="9"/>
  <c r="G56" i="9"/>
  <c r="G55" i="9"/>
  <c r="G54" i="9"/>
  <c r="G53" i="9"/>
  <c r="G52" i="9"/>
  <c r="G51" i="9"/>
  <c r="G50" i="9"/>
  <c r="G49" i="9"/>
  <c r="G48" i="9"/>
  <c r="G47" i="9"/>
  <c r="G46" i="9"/>
  <c r="G45" i="9"/>
  <c r="G44" i="9"/>
  <c r="G43" i="9"/>
  <c r="G42" i="9"/>
  <c r="G41" i="9"/>
  <c r="G40" i="9"/>
  <c r="G39" i="9"/>
  <c r="G38" i="9"/>
  <c r="G37" i="9"/>
  <c r="G36" i="9"/>
  <c r="G35" i="9"/>
  <c r="G34" i="9"/>
  <c r="G33" i="9"/>
  <c r="G32" i="9"/>
  <c r="G31" i="9"/>
  <c r="G30" i="9"/>
  <c r="G29" i="9"/>
  <c r="G28" i="9"/>
  <c r="G27" i="9"/>
  <c r="G26" i="9"/>
  <c r="G25" i="9"/>
  <c r="G24" i="9"/>
  <c r="G23" i="9"/>
  <c r="G22" i="9"/>
  <c r="G21" i="9"/>
  <c r="G20" i="9"/>
  <c r="G19" i="9"/>
  <c r="G18" i="9"/>
  <c r="G17" i="9"/>
  <c r="G16" i="9"/>
  <c r="G15" i="9"/>
  <c r="G14" i="9"/>
  <c r="G13" i="9"/>
  <c r="G12" i="9"/>
  <c r="G11" i="9"/>
  <c r="G10" i="9"/>
  <c r="G9" i="9"/>
  <c r="G8" i="9"/>
  <c r="G7" i="9"/>
  <c r="G6" i="9"/>
  <c r="G5" i="9"/>
  <c r="K78" i="8"/>
  <c r="G78" i="8"/>
  <c r="L78" i="8" s="1"/>
  <c r="G77" i="8"/>
  <c r="K77" i="8" s="1"/>
  <c r="L76" i="8"/>
  <c r="K76" i="8"/>
  <c r="G76" i="8"/>
  <c r="G75" i="8"/>
  <c r="K74" i="8"/>
  <c r="G74" i="8"/>
  <c r="L74" i="8" s="1"/>
  <c r="L73" i="8"/>
  <c r="K73" i="8"/>
  <c r="G72" i="8"/>
  <c r="K72" i="8" s="1"/>
  <c r="K71" i="8"/>
  <c r="G71" i="8"/>
  <c r="L71" i="8" s="1"/>
  <c r="G70" i="8"/>
  <c r="K70" i="8" s="1"/>
  <c r="G69" i="8"/>
  <c r="G68" i="8"/>
  <c r="G67" i="8"/>
  <c r="G66" i="8"/>
  <c r="G65" i="8"/>
  <c r="G64" i="8"/>
  <c r="G63" i="8"/>
  <c r="G62" i="8"/>
  <c r="G61" i="8"/>
  <c r="G60" i="8"/>
  <c r="G59" i="8"/>
  <c r="G58" i="8"/>
  <c r="G57" i="8"/>
  <c r="G56" i="8"/>
  <c r="G55" i="8"/>
  <c r="G54" i="8"/>
  <c r="G53" i="8"/>
  <c r="G52" i="8"/>
  <c r="G51" i="8"/>
  <c r="G50" i="8"/>
  <c r="G49" i="8"/>
  <c r="G48" i="8"/>
  <c r="G47" i="8"/>
  <c r="G46" i="8"/>
  <c r="G45" i="8"/>
  <c r="G44" i="8"/>
  <c r="G43" i="8"/>
  <c r="G42" i="8"/>
  <c r="G41" i="8"/>
  <c r="G40" i="8"/>
  <c r="G39" i="8"/>
  <c r="G38" i="8"/>
  <c r="G37" i="8"/>
  <c r="G36" i="8"/>
  <c r="G35" i="8"/>
  <c r="G34" i="8"/>
  <c r="G33" i="8"/>
  <c r="G32" i="8"/>
  <c r="G31" i="8"/>
  <c r="G30" i="8"/>
  <c r="G29" i="8"/>
  <c r="G28" i="8"/>
  <c r="G27" i="8"/>
  <c r="G26" i="8"/>
  <c r="G25" i="8"/>
  <c r="L24" i="8"/>
  <c r="G24" i="8"/>
  <c r="K24" i="8" s="1"/>
  <c r="K23" i="8"/>
  <c r="G23" i="8"/>
  <c r="L23" i="8" s="1"/>
  <c r="L22" i="8"/>
  <c r="G22" i="8"/>
  <c r="K22" i="8" s="1"/>
  <c r="K21" i="8"/>
  <c r="G21" i="8"/>
  <c r="L21" i="8" s="1"/>
  <c r="L20" i="8"/>
  <c r="G20" i="8"/>
  <c r="K20" i="8" s="1"/>
  <c r="K19" i="8"/>
  <c r="G19" i="8"/>
  <c r="L19" i="8" s="1"/>
  <c r="L18" i="8"/>
  <c r="G18" i="8"/>
  <c r="K18" i="8" s="1"/>
  <c r="K17" i="8"/>
  <c r="G17" i="8"/>
  <c r="L17" i="8" s="1"/>
  <c r="L16" i="8"/>
  <c r="G16" i="8"/>
  <c r="K16" i="8" s="1"/>
  <c r="K15" i="8"/>
  <c r="G15" i="8"/>
  <c r="L15" i="8" s="1"/>
  <c r="L14" i="8"/>
  <c r="G14" i="8"/>
  <c r="K14" i="8" s="1"/>
  <c r="L13" i="8"/>
  <c r="K13" i="8"/>
  <c r="G13" i="8"/>
  <c r="G12" i="8"/>
  <c r="K12" i="8" s="1"/>
  <c r="K11" i="8"/>
  <c r="G11" i="8"/>
  <c r="L11" i="8" s="1"/>
  <c r="G10" i="8"/>
  <c r="K10" i="8" s="1"/>
  <c r="K9" i="8"/>
  <c r="G9" i="8"/>
  <c r="L9" i="8" s="1"/>
  <c r="G8" i="8"/>
  <c r="K8" i="8" s="1"/>
  <c r="K7" i="8"/>
  <c r="G7" i="8"/>
  <c r="L7" i="8" s="1"/>
  <c r="G6" i="8"/>
  <c r="K6" i="8" s="1"/>
  <c r="AD39" i="7"/>
  <c r="AC39" i="7"/>
  <c r="AB39" i="7"/>
  <c r="AA39" i="7"/>
  <c r="Z39" i="7"/>
  <c r="Y39" i="7"/>
  <c r="X39" i="7"/>
  <c r="W39" i="7"/>
  <c r="M39" i="7"/>
  <c r="AD38" i="7"/>
  <c r="AC38" i="7"/>
  <c r="AB38" i="7"/>
  <c r="AA38" i="7"/>
  <c r="Z38" i="7"/>
  <c r="Y38" i="7"/>
  <c r="X38" i="7"/>
  <c r="W38" i="7"/>
  <c r="M38" i="7"/>
  <c r="AD37" i="7"/>
  <c r="AC37" i="7"/>
  <c r="AB37" i="7"/>
  <c r="AA37" i="7"/>
  <c r="Z37" i="7"/>
  <c r="Y37" i="7"/>
  <c r="X37" i="7"/>
  <c r="W37" i="7"/>
  <c r="M37" i="7"/>
  <c r="AD36" i="7"/>
  <c r="AC36" i="7"/>
  <c r="AB36" i="7"/>
  <c r="AA36" i="7"/>
  <c r="Z36" i="7"/>
  <c r="Y36" i="7"/>
  <c r="X36" i="7"/>
  <c r="W36" i="7"/>
  <c r="M36" i="7"/>
  <c r="AD35" i="7"/>
  <c r="AC35" i="7"/>
  <c r="AB35" i="7"/>
  <c r="AA35" i="7"/>
  <c r="Z35" i="7"/>
  <c r="Y35" i="7"/>
  <c r="X35" i="7"/>
  <c r="W35" i="7"/>
  <c r="AD34" i="7"/>
  <c r="AC34" i="7"/>
  <c r="AB34" i="7"/>
  <c r="AA34" i="7"/>
  <c r="Z34" i="7"/>
  <c r="Y34" i="7"/>
  <c r="X34" i="7"/>
  <c r="W34" i="7"/>
  <c r="M34" i="7"/>
  <c r="AD33" i="7"/>
  <c r="AC33" i="7"/>
  <c r="AB33" i="7"/>
  <c r="AA33" i="7"/>
  <c r="Z33" i="7"/>
  <c r="Y33" i="7"/>
  <c r="X33" i="7"/>
  <c r="W33" i="7"/>
  <c r="M33" i="7"/>
  <c r="AD32" i="7"/>
  <c r="AC32" i="7"/>
  <c r="AB32" i="7"/>
  <c r="AA32" i="7"/>
  <c r="Z32" i="7"/>
  <c r="Y32" i="7"/>
  <c r="X32" i="7"/>
  <c r="W32" i="7"/>
  <c r="M32" i="7"/>
  <c r="AD31" i="7"/>
  <c r="AC31" i="7"/>
  <c r="AB31" i="7"/>
  <c r="AA31" i="7"/>
  <c r="Z31" i="7"/>
  <c r="Y31" i="7"/>
  <c r="X31" i="7"/>
  <c r="W31" i="7"/>
  <c r="M31" i="7"/>
  <c r="AD30" i="7"/>
  <c r="AC30" i="7"/>
  <c r="AB30" i="7"/>
  <c r="AA30" i="7"/>
  <c r="Z30" i="7"/>
  <c r="Y30" i="7"/>
  <c r="X30" i="7"/>
  <c r="W30" i="7"/>
  <c r="M30" i="7"/>
  <c r="AD29" i="7"/>
  <c r="AC29" i="7"/>
  <c r="AB29" i="7"/>
  <c r="AA29" i="7"/>
  <c r="Z29" i="7"/>
  <c r="Y29" i="7"/>
  <c r="X29" i="7"/>
  <c r="W29" i="7"/>
  <c r="M29" i="7"/>
  <c r="AD28" i="7"/>
  <c r="AC28" i="7"/>
  <c r="AB28" i="7"/>
  <c r="AA28" i="7"/>
  <c r="Z28" i="7"/>
  <c r="Y28" i="7"/>
  <c r="X28" i="7"/>
  <c r="W28" i="7"/>
  <c r="M28" i="7"/>
  <c r="AD27" i="7"/>
  <c r="AC27" i="7"/>
  <c r="AB27" i="7"/>
  <c r="AA27" i="7"/>
  <c r="Z27" i="7"/>
  <c r="Y27" i="7"/>
  <c r="X27" i="7"/>
  <c r="W27" i="7"/>
  <c r="M27" i="7"/>
  <c r="AD26" i="7"/>
  <c r="AC26" i="7"/>
  <c r="AB26" i="7"/>
  <c r="AA26" i="7"/>
  <c r="Z26" i="7"/>
  <c r="Y26" i="7"/>
  <c r="X26" i="7"/>
  <c r="W26" i="7"/>
  <c r="M26" i="7"/>
  <c r="AD25" i="7"/>
  <c r="AC25" i="7"/>
  <c r="AB25" i="7"/>
  <c r="AA25" i="7"/>
  <c r="Z25" i="7"/>
  <c r="Y25" i="7"/>
  <c r="X25" i="7"/>
  <c r="W25" i="7"/>
  <c r="M25" i="7"/>
  <c r="AD24" i="7"/>
  <c r="AC24" i="7"/>
  <c r="AB24" i="7"/>
  <c r="AA24" i="7"/>
  <c r="Z24" i="7"/>
  <c r="Y24" i="7"/>
  <c r="X24" i="7"/>
  <c r="W24" i="7"/>
  <c r="M24" i="7"/>
  <c r="AD23" i="7"/>
  <c r="AC23" i="7"/>
  <c r="AB23" i="7"/>
  <c r="AA23" i="7"/>
  <c r="Z23" i="7"/>
  <c r="Y23" i="7"/>
  <c r="X23" i="7"/>
  <c r="W23" i="7"/>
  <c r="M23" i="7"/>
  <c r="AD22" i="7"/>
  <c r="AC22" i="7"/>
  <c r="AB22" i="7"/>
  <c r="AA22" i="7"/>
  <c r="Z22" i="7"/>
  <c r="Y22" i="7"/>
  <c r="X22" i="7"/>
  <c r="W22" i="7"/>
  <c r="M22" i="7"/>
  <c r="AD21" i="7"/>
  <c r="AC21" i="7"/>
  <c r="AB21" i="7"/>
  <c r="AA21" i="7"/>
  <c r="Z21" i="7"/>
  <c r="Y21" i="7"/>
  <c r="X21" i="7"/>
  <c r="W21" i="7"/>
  <c r="M21" i="7"/>
  <c r="AD20" i="7"/>
  <c r="AC20" i="7"/>
  <c r="AB20" i="7"/>
  <c r="AA20" i="7"/>
  <c r="Z20" i="7"/>
  <c r="Y20" i="7"/>
  <c r="X20" i="7"/>
  <c r="W20" i="7"/>
  <c r="AD16" i="7"/>
  <c r="AC16" i="7"/>
  <c r="AB16" i="7"/>
  <c r="AA16" i="7"/>
  <c r="Z16" i="7"/>
  <c r="Y16" i="7"/>
  <c r="X16" i="7"/>
  <c r="W16" i="7"/>
  <c r="M16" i="7"/>
  <c r="AD15" i="7"/>
  <c r="AC15" i="7"/>
  <c r="AB15" i="7"/>
  <c r="AA15" i="7"/>
  <c r="Z15" i="7"/>
  <c r="Y15" i="7"/>
  <c r="X15" i="7"/>
  <c r="W15" i="7"/>
  <c r="M15" i="7"/>
  <c r="AD14" i="7"/>
  <c r="AC14" i="7"/>
  <c r="AB14" i="7"/>
  <c r="AA14" i="7"/>
  <c r="Z14" i="7"/>
  <c r="Y14" i="7"/>
  <c r="X14" i="7"/>
  <c r="W14" i="7"/>
  <c r="M14" i="7"/>
  <c r="AD13" i="7"/>
  <c r="AC13" i="7"/>
  <c r="AB13" i="7"/>
  <c r="AA13" i="7"/>
  <c r="Z13" i="7"/>
  <c r="Y13" i="7"/>
  <c r="X13" i="7"/>
  <c r="W13" i="7"/>
  <c r="M13" i="7"/>
  <c r="AD12" i="7"/>
  <c r="AC12" i="7"/>
  <c r="AB12" i="7"/>
  <c r="AA12" i="7"/>
  <c r="Z12" i="7"/>
  <c r="Y12" i="7"/>
  <c r="X12" i="7"/>
  <c r="W12" i="7"/>
  <c r="M12" i="7"/>
  <c r="AD11" i="7"/>
  <c r="AC11" i="7"/>
  <c r="AB11" i="7"/>
  <c r="AA11" i="7"/>
  <c r="Z11" i="7"/>
  <c r="Y11" i="7"/>
  <c r="X11" i="7"/>
  <c r="W11" i="7"/>
  <c r="M11" i="7"/>
  <c r="AD10" i="7"/>
  <c r="AC10" i="7"/>
  <c r="AB10" i="7"/>
  <c r="AA10" i="7"/>
  <c r="Z10" i="7"/>
  <c r="Y10" i="7"/>
  <c r="X10" i="7"/>
  <c r="W10" i="7"/>
  <c r="M10" i="7"/>
  <c r="AD9" i="7"/>
  <c r="AC9" i="7"/>
  <c r="AB9" i="7"/>
  <c r="AA9" i="7"/>
  <c r="Z9" i="7"/>
  <c r="Y9" i="7"/>
  <c r="X9" i="7"/>
  <c r="W9" i="7"/>
  <c r="M9" i="7"/>
  <c r="AD8" i="7"/>
  <c r="AC8" i="7"/>
  <c r="AB8" i="7"/>
  <c r="AA8" i="7"/>
  <c r="Z8" i="7"/>
  <c r="Y8" i="7"/>
  <c r="X8" i="7"/>
  <c r="W8" i="7"/>
  <c r="M8" i="7"/>
  <c r="AD7" i="7"/>
  <c r="AC7" i="7"/>
  <c r="AB7" i="7"/>
  <c r="AA7" i="7"/>
  <c r="Z7" i="7"/>
  <c r="Y7" i="7"/>
  <c r="X7" i="7"/>
  <c r="W7" i="7"/>
  <c r="M7" i="7"/>
  <c r="AD6" i="7"/>
  <c r="AC6" i="7"/>
  <c r="AB6" i="7"/>
  <c r="AA6" i="7"/>
  <c r="AD40" i="7" s="1"/>
  <c r="Z6" i="7"/>
  <c r="Y6" i="7"/>
  <c r="X6" i="7"/>
  <c r="W6" i="7"/>
  <c r="Z40" i="7" s="1"/>
  <c r="M6" i="7"/>
  <c r="L76" i="6"/>
  <c r="G76" i="6"/>
  <c r="K76" i="6" s="1"/>
  <c r="L75" i="6"/>
  <c r="K75" i="6"/>
  <c r="G75" i="6"/>
  <c r="G74" i="6"/>
  <c r="L74" i="6" s="1"/>
  <c r="K73" i="6"/>
  <c r="G73" i="6"/>
  <c r="L73" i="6" s="1"/>
  <c r="L72" i="6"/>
  <c r="K72" i="6"/>
  <c r="L71" i="6"/>
  <c r="K71" i="6"/>
  <c r="G71" i="6"/>
  <c r="G70" i="6"/>
  <c r="L69" i="6"/>
  <c r="G69" i="6"/>
  <c r="K69" i="6" s="1"/>
  <c r="L68" i="6"/>
  <c r="K68" i="6"/>
  <c r="G68" i="6"/>
  <c r="G67" i="6"/>
  <c r="K66" i="6"/>
  <c r="G66" i="6"/>
  <c r="L66" i="6" s="1"/>
  <c r="G65" i="6"/>
  <c r="L64" i="6"/>
  <c r="K64" i="6"/>
  <c r="G64" i="6"/>
  <c r="L63" i="6"/>
  <c r="K63" i="6"/>
  <c r="G63" i="6"/>
  <c r="G62" i="6"/>
  <c r="L61" i="6"/>
  <c r="G61" i="6"/>
  <c r="K61" i="6" s="1"/>
  <c r="L60" i="6"/>
  <c r="K60" i="6"/>
  <c r="G60" i="6"/>
  <c r="G59" i="6"/>
  <c r="K58" i="6"/>
  <c r="G58" i="6"/>
  <c r="L58" i="6" s="1"/>
  <c r="G57" i="6"/>
  <c r="L56" i="6"/>
  <c r="K56" i="6"/>
  <c r="G56" i="6"/>
  <c r="L55" i="6"/>
  <c r="K55" i="6"/>
  <c r="G55" i="6"/>
  <c r="G54" i="6"/>
  <c r="L53" i="6"/>
  <c r="K53" i="6"/>
  <c r="L52" i="6"/>
  <c r="K52" i="6"/>
  <c r="G52" i="6"/>
  <c r="G51" i="6"/>
  <c r="L51" i="6" s="1"/>
  <c r="L50" i="6"/>
  <c r="G50" i="6"/>
  <c r="K50" i="6" s="1"/>
  <c r="L49" i="6"/>
  <c r="K49" i="6"/>
  <c r="G49" i="6"/>
  <c r="L48" i="6"/>
  <c r="K48" i="6"/>
  <c r="G47" i="6"/>
  <c r="L46" i="6"/>
  <c r="K46" i="6"/>
  <c r="G46" i="6"/>
  <c r="L45" i="6"/>
  <c r="K45" i="6"/>
  <c r="G45" i="6"/>
  <c r="G44" i="6"/>
  <c r="L43" i="6"/>
  <c r="G43" i="6"/>
  <c r="K43" i="6" s="1"/>
  <c r="L42" i="6"/>
  <c r="K42" i="6"/>
  <c r="G42" i="6"/>
  <c r="G41" i="6"/>
  <c r="K40" i="6"/>
  <c r="G40" i="6"/>
  <c r="L40" i="6" s="1"/>
  <c r="G39" i="6"/>
  <c r="L38" i="6"/>
  <c r="K38" i="6"/>
  <c r="G37" i="6"/>
  <c r="L36" i="6"/>
  <c r="G36" i="6"/>
  <c r="K36" i="6" s="1"/>
  <c r="L35" i="6"/>
  <c r="K35" i="6"/>
  <c r="G35" i="6"/>
  <c r="G34" i="6"/>
  <c r="K33" i="6"/>
  <c r="G33" i="6"/>
  <c r="L33" i="6" s="1"/>
  <c r="G32" i="6"/>
  <c r="L31" i="6"/>
  <c r="K31" i="6"/>
  <c r="G31" i="6"/>
  <c r="L30" i="6"/>
  <c r="K30" i="6"/>
  <c r="G30" i="6"/>
  <c r="G29" i="6"/>
  <c r="L28" i="6"/>
  <c r="G28" i="6"/>
  <c r="K28" i="6" s="1"/>
  <c r="L27" i="6"/>
  <c r="K27" i="6"/>
  <c r="G27" i="6"/>
  <c r="L26" i="6"/>
  <c r="K26" i="6"/>
  <c r="L25" i="6"/>
  <c r="G25" i="6"/>
  <c r="K25" i="6" s="1"/>
  <c r="L24" i="6"/>
  <c r="K24" i="6"/>
  <c r="G24" i="6"/>
  <c r="G23" i="6"/>
  <c r="L23" i="6" s="1"/>
  <c r="K22" i="6"/>
  <c r="G22" i="6"/>
  <c r="L22" i="6" s="1"/>
  <c r="G21" i="6"/>
  <c r="K21" i="6" s="1"/>
  <c r="L20" i="6"/>
  <c r="K20" i="6"/>
  <c r="G20" i="6"/>
  <c r="L19" i="6"/>
  <c r="K19" i="6"/>
  <c r="G19" i="6"/>
  <c r="G18" i="6"/>
  <c r="L18" i="6" s="1"/>
  <c r="L17" i="6"/>
  <c r="G17" i="6"/>
  <c r="K17" i="6" s="1"/>
  <c r="L16" i="6"/>
  <c r="K16" i="6"/>
  <c r="G16" i="6"/>
  <c r="G15" i="6"/>
  <c r="L15" i="6" s="1"/>
  <c r="K14" i="6"/>
  <c r="G14" i="6"/>
  <c r="L14" i="6" s="1"/>
  <c r="G13" i="6"/>
  <c r="K13" i="6" s="1"/>
  <c r="L12" i="6"/>
  <c r="K12" i="6"/>
  <c r="G12" i="6"/>
  <c r="L11" i="6"/>
  <c r="K11" i="6"/>
  <c r="G11" i="6"/>
  <c r="G10" i="6"/>
  <c r="L10" i="6" s="1"/>
  <c r="L9" i="6"/>
  <c r="G9" i="6"/>
  <c r="K9" i="6" s="1"/>
  <c r="L8" i="6"/>
  <c r="K8" i="6"/>
  <c r="G8" i="6"/>
  <c r="G7" i="6"/>
  <c r="L7" i="6" s="1"/>
  <c r="K6" i="6"/>
  <c r="G6" i="6"/>
  <c r="L6" i="6" s="1"/>
  <c r="L287" i="5"/>
  <c r="K287" i="5"/>
  <c r="G287" i="5"/>
  <c r="L286" i="5"/>
  <c r="K286" i="5"/>
  <c r="G286" i="5"/>
  <c r="G285" i="5"/>
  <c r="L285" i="5" s="1"/>
  <c r="L284" i="5"/>
  <c r="G284" i="5"/>
  <c r="K284" i="5" s="1"/>
  <c r="L283" i="5"/>
  <c r="K283" i="5"/>
  <c r="G283" i="5"/>
  <c r="G282" i="5"/>
  <c r="L282" i="5" s="1"/>
  <c r="K281" i="5"/>
  <c r="G281" i="5"/>
  <c r="L281" i="5" s="1"/>
  <c r="L280" i="5"/>
  <c r="K280" i="5"/>
  <c r="L279" i="5"/>
  <c r="K279" i="5"/>
  <c r="G279" i="5"/>
  <c r="G278" i="5"/>
  <c r="L277" i="5"/>
  <c r="G277" i="5"/>
  <c r="K277" i="5" s="1"/>
  <c r="L276" i="5"/>
  <c r="K276" i="5"/>
  <c r="G276" i="5"/>
  <c r="G275" i="5"/>
  <c r="K274" i="5"/>
  <c r="G274" i="5"/>
  <c r="L274" i="5" s="1"/>
  <c r="G273" i="5"/>
  <c r="L272" i="5"/>
  <c r="K272" i="5"/>
  <c r="G272" i="5"/>
  <c r="L271" i="5"/>
  <c r="K271" i="5"/>
  <c r="G271" i="5"/>
  <c r="G270" i="5"/>
  <c r="L269" i="5"/>
  <c r="G269" i="5"/>
  <c r="K269" i="5" s="1"/>
  <c r="L268" i="5"/>
  <c r="K268" i="5"/>
  <c r="G268" i="5"/>
  <c r="G267" i="5"/>
  <c r="K266" i="5"/>
  <c r="G266" i="5"/>
  <c r="L266" i="5" s="1"/>
  <c r="G265" i="5"/>
  <c r="L264" i="5"/>
  <c r="K264" i="5"/>
  <c r="G264" i="5"/>
  <c r="L263" i="5"/>
  <c r="K263" i="5"/>
  <c r="G263" i="5"/>
  <c r="G262" i="5"/>
  <c r="L261" i="5"/>
  <c r="G261" i="5"/>
  <c r="K261" i="5" s="1"/>
  <c r="L260" i="5"/>
  <c r="K260" i="5"/>
  <c r="G260" i="5"/>
  <c r="G259" i="5"/>
  <c r="K258" i="5"/>
  <c r="G258" i="5"/>
  <c r="L258" i="5" s="1"/>
  <c r="G257" i="5"/>
  <c r="L256" i="5"/>
  <c r="K256" i="5"/>
  <c r="G256" i="5"/>
  <c r="L255" i="5"/>
  <c r="K255" i="5"/>
  <c r="G255" i="5"/>
  <c r="G254" i="5"/>
  <c r="L253" i="5"/>
  <c r="G253" i="5"/>
  <c r="K253" i="5" s="1"/>
  <c r="L252" i="5"/>
  <c r="K252" i="5"/>
  <c r="G252" i="5"/>
  <c r="G251" i="5"/>
  <c r="K250" i="5"/>
  <c r="G250" i="5"/>
  <c r="L250" i="5" s="1"/>
  <c r="G249" i="5"/>
  <c r="L248" i="5"/>
  <c r="K248" i="5"/>
  <c r="G248" i="5"/>
  <c r="L247" i="5"/>
  <c r="K247" i="5"/>
  <c r="G247" i="5"/>
  <c r="G246" i="5"/>
  <c r="L245" i="5"/>
  <c r="G245" i="5"/>
  <c r="K245" i="5" s="1"/>
  <c r="L244" i="5"/>
  <c r="K244" i="5"/>
  <c r="G244" i="5"/>
  <c r="G243" i="5"/>
  <c r="K242" i="5"/>
  <c r="G242" i="5"/>
  <c r="L242" i="5" s="1"/>
  <c r="G241" i="5"/>
  <c r="L240" i="5"/>
  <c r="K240" i="5"/>
  <c r="G240" i="5"/>
  <c r="L239" i="5"/>
  <c r="K239" i="5"/>
  <c r="G239" i="5"/>
  <c r="G238" i="5"/>
  <c r="L237" i="5"/>
  <c r="G237" i="5"/>
  <c r="K237" i="5" s="1"/>
  <c r="L236" i="5"/>
  <c r="K236" i="5"/>
  <c r="G236" i="5"/>
  <c r="G235" i="5"/>
  <c r="K234" i="5"/>
  <c r="G234" i="5"/>
  <c r="L234" i="5" s="1"/>
  <c r="G233" i="5"/>
  <c r="L232" i="5"/>
  <c r="K232" i="5"/>
  <c r="G232" i="5"/>
  <c r="L231" i="5"/>
  <c r="K231" i="5"/>
  <c r="G231" i="5"/>
  <c r="G230" i="5"/>
  <c r="L229" i="5"/>
  <c r="G229" i="5"/>
  <c r="K229" i="5" s="1"/>
  <c r="L228" i="5"/>
  <c r="K228" i="5"/>
  <c r="G228" i="5"/>
  <c r="G227" i="5"/>
  <c r="K226" i="5"/>
  <c r="G226" i="5"/>
  <c r="L226" i="5" s="1"/>
  <c r="G225" i="5"/>
  <c r="L224" i="5"/>
  <c r="K224" i="5"/>
  <c r="G224" i="5"/>
  <c r="L223" i="5"/>
  <c r="K223" i="5"/>
  <c r="G223" i="5"/>
  <c r="G222" i="5"/>
  <c r="L221" i="5"/>
  <c r="G221" i="5"/>
  <c r="K221" i="5" s="1"/>
  <c r="L220" i="5"/>
  <c r="K220" i="5"/>
  <c r="G220" i="5"/>
  <c r="G219" i="5"/>
  <c r="K218" i="5"/>
  <c r="G218" i="5"/>
  <c r="L218" i="5" s="1"/>
  <c r="L217" i="5"/>
  <c r="K217" i="5"/>
  <c r="G217" i="5"/>
  <c r="G216" i="5"/>
  <c r="G215" i="5"/>
  <c r="L215" i="5" s="1"/>
  <c r="L214" i="5"/>
  <c r="K214" i="5"/>
  <c r="G214" i="5"/>
  <c r="L213" i="5"/>
  <c r="K213" i="5"/>
  <c r="G213" i="5"/>
  <c r="G212" i="5"/>
  <c r="L211" i="5"/>
  <c r="K211" i="5"/>
  <c r="L210" i="5"/>
  <c r="K210" i="5"/>
  <c r="G210" i="5"/>
  <c r="G209" i="5"/>
  <c r="G208" i="5"/>
  <c r="L208" i="5" s="1"/>
  <c r="L207" i="5"/>
  <c r="K207" i="5"/>
  <c r="G207" i="5"/>
  <c r="L206" i="5"/>
  <c r="K206" i="5"/>
  <c r="G206" i="5"/>
  <c r="G205" i="5"/>
  <c r="G204" i="5"/>
  <c r="L204" i="5" s="1"/>
  <c r="L203" i="5"/>
  <c r="K203" i="5"/>
  <c r="G203" i="5"/>
  <c r="L202" i="5"/>
  <c r="K202" i="5"/>
  <c r="G202" i="5"/>
  <c r="G201" i="5"/>
  <c r="G200" i="5"/>
  <c r="L200" i="5" s="1"/>
  <c r="L199" i="5"/>
  <c r="K199" i="5"/>
  <c r="G199" i="5"/>
  <c r="L198" i="5"/>
  <c r="K198" i="5"/>
  <c r="G198" i="5"/>
  <c r="G197" i="5"/>
  <c r="G196" i="5"/>
  <c r="L196" i="5" s="1"/>
  <c r="L195" i="5"/>
  <c r="K195" i="5"/>
  <c r="G195" i="5"/>
  <c r="L194" i="5"/>
  <c r="K194" i="5"/>
  <c r="G194" i="5"/>
  <c r="G193" i="5"/>
  <c r="G192" i="5"/>
  <c r="L192" i="5" s="1"/>
  <c r="L191" i="5"/>
  <c r="K191" i="5"/>
  <c r="G191" i="5"/>
  <c r="L190" i="5"/>
  <c r="K190" i="5"/>
  <c r="G190" i="5"/>
  <c r="G189" i="5"/>
  <c r="G188" i="5"/>
  <c r="L188" i="5" s="1"/>
  <c r="L187" i="5"/>
  <c r="K187" i="5"/>
  <c r="G187" i="5"/>
  <c r="L186" i="5"/>
  <c r="K186" i="5"/>
  <c r="G186" i="5"/>
  <c r="G185" i="5"/>
  <c r="G184" i="5"/>
  <c r="L184" i="5" s="1"/>
  <c r="L183" i="5"/>
  <c r="K183" i="5"/>
  <c r="G183" i="5"/>
  <c r="L182" i="5"/>
  <c r="K182" i="5"/>
  <c r="G182" i="5"/>
  <c r="G181" i="5"/>
  <c r="G180" i="5"/>
  <c r="L180" i="5" s="1"/>
  <c r="L179" i="5"/>
  <c r="K179" i="5"/>
  <c r="G179" i="5"/>
  <c r="L178" i="5"/>
  <c r="K178" i="5"/>
  <c r="G178" i="5"/>
  <c r="G177" i="5"/>
  <c r="G176" i="5"/>
  <c r="L176" i="5" s="1"/>
  <c r="L175" i="5"/>
  <c r="K175" i="5"/>
  <c r="G175" i="5"/>
  <c r="L174" i="5"/>
  <c r="K174" i="5"/>
  <c r="G174" i="5"/>
  <c r="G173" i="5"/>
  <c r="G172" i="5"/>
  <c r="L172" i="5" s="1"/>
  <c r="L171" i="5"/>
  <c r="K171" i="5"/>
  <c r="G171" i="5"/>
  <c r="L170" i="5"/>
  <c r="K170" i="5"/>
  <c r="G170" i="5"/>
  <c r="G169" i="5"/>
  <c r="G168" i="5"/>
  <c r="L168" i="5" s="1"/>
  <c r="L167" i="5"/>
  <c r="K167" i="5"/>
  <c r="G167" i="5"/>
  <c r="L166" i="5"/>
  <c r="K166" i="5"/>
  <c r="G166" i="5"/>
  <c r="K165" i="5"/>
  <c r="G165" i="5"/>
  <c r="L165" i="5" s="1"/>
  <c r="G164" i="5"/>
  <c r="L163" i="5"/>
  <c r="K163" i="5"/>
  <c r="G163" i="5"/>
  <c r="L162" i="5"/>
  <c r="K162" i="5"/>
  <c r="G162" i="5"/>
  <c r="G161" i="5"/>
  <c r="L161" i="5" s="1"/>
  <c r="G160" i="5"/>
  <c r="L159" i="5"/>
  <c r="K159" i="5"/>
  <c r="G159" i="5"/>
  <c r="L158" i="5"/>
  <c r="K158" i="5"/>
  <c r="G158" i="5"/>
  <c r="K157" i="5"/>
  <c r="G157" i="5"/>
  <c r="L157" i="5" s="1"/>
  <c r="L156" i="5"/>
  <c r="G156" i="5"/>
  <c r="K156" i="5" s="1"/>
  <c r="L155" i="5"/>
  <c r="K155" i="5"/>
  <c r="G155" i="5"/>
  <c r="K154" i="5"/>
  <c r="G154" i="5"/>
  <c r="L154" i="5" s="1"/>
  <c r="K153" i="5"/>
  <c r="G153" i="5"/>
  <c r="L153" i="5" s="1"/>
  <c r="L152" i="5"/>
  <c r="G152" i="5"/>
  <c r="K152" i="5" s="1"/>
  <c r="L151" i="5"/>
  <c r="K151" i="5"/>
  <c r="G151" i="5"/>
  <c r="L150" i="5"/>
  <c r="K150" i="5"/>
  <c r="G150" i="5"/>
  <c r="K149" i="5"/>
  <c r="G149" i="5"/>
  <c r="L149" i="5" s="1"/>
  <c r="L148" i="5"/>
  <c r="G148" i="5"/>
  <c r="K148" i="5" s="1"/>
  <c r="L147" i="5"/>
  <c r="K147" i="5"/>
  <c r="G147" i="5"/>
  <c r="K146" i="5"/>
  <c r="G146" i="5"/>
  <c r="L146" i="5" s="1"/>
  <c r="K145" i="5"/>
  <c r="G145" i="5"/>
  <c r="L145" i="5" s="1"/>
  <c r="L144" i="5"/>
  <c r="G144" i="5"/>
  <c r="K144" i="5" s="1"/>
  <c r="L143" i="5"/>
  <c r="K143" i="5"/>
  <c r="G143" i="5"/>
  <c r="L142" i="5"/>
  <c r="K142" i="5"/>
  <c r="G142" i="5"/>
  <c r="K141" i="5"/>
  <c r="G141" i="5"/>
  <c r="L141" i="5" s="1"/>
  <c r="L140" i="5"/>
  <c r="G140" i="5"/>
  <c r="K140" i="5" s="1"/>
  <c r="L139" i="5"/>
  <c r="K139" i="5"/>
  <c r="G139" i="5"/>
  <c r="K138" i="5"/>
  <c r="G138" i="5"/>
  <c r="L138" i="5" s="1"/>
  <c r="L137" i="5"/>
  <c r="K137" i="5"/>
  <c r="L136" i="5"/>
  <c r="K136" i="5"/>
  <c r="G136" i="5"/>
  <c r="K135" i="5"/>
  <c r="G135" i="5"/>
  <c r="L135" i="5" s="1"/>
  <c r="K134" i="5"/>
  <c r="G134" i="5"/>
  <c r="L134" i="5" s="1"/>
  <c r="L133" i="5"/>
  <c r="G133" i="5"/>
  <c r="K133" i="5" s="1"/>
  <c r="L132" i="5"/>
  <c r="K132" i="5"/>
  <c r="G132" i="5"/>
  <c r="L131" i="5"/>
  <c r="K131" i="5"/>
  <c r="G131" i="5"/>
  <c r="K130" i="5"/>
  <c r="G130" i="5"/>
  <c r="L130" i="5" s="1"/>
  <c r="L129" i="5"/>
  <c r="G129" i="5"/>
  <c r="K129" i="5" s="1"/>
  <c r="L128" i="5"/>
  <c r="K128" i="5"/>
  <c r="G128" i="5"/>
  <c r="K127" i="5"/>
  <c r="G127" i="5"/>
  <c r="L127" i="5" s="1"/>
  <c r="K126" i="5"/>
  <c r="G126" i="5"/>
  <c r="L126" i="5" s="1"/>
  <c r="L125" i="5"/>
  <c r="G125" i="5"/>
  <c r="K125" i="5" s="1"/>
  <c r="L124" i="5"/>
  <c r="K124" i="5"/>
  <c r="G124" i="5"/>
  <c r="L123" i="5"/>
  <c r="K123" i="5"/>
  <c r="G123" i="5"/>
  <c r="K122" i="5"/>
  <c r="G122" i="5"/>
  <c r="L122" i="5" s="1"/>
  <c r="L121" i="5"/>
  <c r="G121" i="5"/>
  <c r="K121" i="5" s="1"/>
  <c r="L120" i="5"/>
  <c r="K120" i="5"/>
  <c r="G120" i="5"/>
  <c r="K119" i="5"/>
  <c r="G119" i="5"/>
  <c r="L119" i="5" s="1"/>
  <c r="K118" i="5"/>
  <c r="G118" i="5"/>
  <c r="L118" i="5" s="1"/>
  <c r="L117" i="5"/>
  <c r="G117" i="5"/>
  <c r="K117" i="5" s="1"/>
  <c r="L116" i="5"/>
  <c r="K116" i="5"/>
  <c r="G116" i="5"/>
  <c r="L115" i="5"/>
  <c r="K115" i="5"/>
  <c r="G115" i="5"/>
  <c r="K114" i="5"/>
  <c r="G114" i="5"/>
  <c r="L114" i="5" s="1"/>
  <c r="L113" i="5"/>
  <c r="G113" i="5"/>
  <c r="K113" i="5" s="1"/>
  <c r="L112" i="5"/>
  <c r="K112" i="5"/>
  <c r="G112" i="5"/>
  <c r="K111" i="5"/>
  <c r="G111" i="5"/>
  <c r="L111" i="5" s="1"/>
  <c r="K110" i="5"/>
  <c r="G110" i="5"/>
  <c r="L110" i="5" s="1"/>
  <c r="L109" i="5"/>
  <c r="G109" i="5"/>
  <c r="K109" i="5" s="1"/>
  <c r="L108" i="5"/>
  <c r="K108" i="5"/>
  <c r="G108" i="5"/>
  <c r="L107" i="5"/>
  <c r="K107" i="5"/>
  <c r="G107" i="5"/>
  <c r="K106" i="5"/>
  <c r="G106" i="5"/>
  <c r="L106" i="5" s="1"/>
  <c r="L105" i="5"/>
  <c r="G105" i="5"/>
  <c r="K105" i="5" s="1"/>
  <c r="L104" i="5"/>
  <c r="K104" i="5"/>
  <c r="G104" i="5"/>
  <c r="K103" i="5"/>
  <c r="G103" i="5"/>
  <c r="L103" i="5" s="1"/>
  <c r="K102" i="5"/>
  <c r="G102" i="5"/>
  <c r="L102" i="5" s="1"/>
  <c r="L101" i="5"/>
  <c r="G101" i="5"/>
  <c r="K101" i="5" s="1"/>
  <c r="G100" i="5"/>
  <c r="K100" i="5" s="1"/>
  <c r="L99" i="5"/>
  <c r="K99" i="5"/>
  <c r="G99" i="5"/>
  <c r="L98" i="5"/>
  <c r="K98" i="5"/>
  <c r="G98" i="5"/>
  <c r="K97" i="5"/>
  <c r="G97" i="5"/>
  <c r="L97" i="5" s="1"/>
  <c r="G96" i="5"/>
  <c r="K96" i="5" s="1"/>
  <c r="L95" i="5"/>
  <c r="K95" i="5"/>
  <c r="G95" i="5"/>
  <c r="L94" i="5"/>
  <c r="K94" i="5"/>
  <c r="G94" i="5"/>
  <c r="K93" i="5"/>
  <c r="G93" i="5"/>
  <c r="L93" i="5" s="1"/>
  <c r="G92" i="5"/>
  <c r="K92" i="5" s="1"/>
  <c r="L91" i="5"/>
  <c r="K91" i="5"/>
  <c r="G91" i="5"/>
  <c r="L90" i="5"/>
  <c r="K90" i="5"/>
  <c r="G90" i="5"/>
  <c r="K89" i="5"/>
  <c r="G89" i="5"/>
  <c r="L89" i="5" s="1"/>
  <c r="G88" i="5"/>
  <c r="K88" i="5" s="1"/>
  <c r="L87" i="5"/>
  <c r="K87" i="5"/>
  <c r="G87" i="5"/>
  <c r="L86" i="5"/>
  <c r="K86" i="5"/>
  <c r="G86" i="5"/>
  <c r="K85" i="5"/>
  <c r="G85" i="5"/>
  <c r="L85" i="5" s="1"/>
  <c r="G84" i="5"/>
  <c r="K84" i="5" s="1"/>
  <c r="L83" i="5"/>
  <c r="K83" i="5"/>
  <c r="G83" i="5"/>
  <c r="L82" i="5"/>
  <c r="K82" i="5"/>
  <c r="G82" i="5"/>
  <c r="K81" i="5"/>
  <c r="G81" i="5"/>
  <c r="L81" i="5" s="1"/>
  <c r="G80" i="5"/>
  <c r="K80" i="5" s="1"/>
  <c r="L79" i="5"/>
  <c r="K79" i="5"/>
  <c r="G79" i="5"/>
  <c r="L78" i="5"/>
  <c r="K78" i="5"/>
  <c r="G78" i="5"/>
  <c r="K77" i="5"/>
  <c r="G77" i="5"/>
  <c r="L77" i="5" s="1"/>
  <c r="G76" i="5"/>
  <c r="K76" i="5" s="1"/>
  <c r="L75" i="5"/>
  <c r="K75" i="5"/>
  <c r="G75" i="5"/>
  <c r="L74" i="5"/>
  <c r="K74" i="5"/>
  <c r="G74" i="5"/>
  <c r="K73" i="5"/>
  <c r="G73" i="5"/>
  <c r="L73" i="5" s="1"/>
  <c r="G72" i="5"/>
  <c r="K72" i="5" s="1"/>
  <c r="L71" i="5"/>
  <c r="K71" i="5"/>
  <c r="G71" i="5"/>
  <c r="L70" i="5"/>
  <c r="K70" i="5"/>
  <c r="G70" i="5"/>
  <c r="K69" i="5"/>
  <c r="G69" i="5"/>
  <c r="L69" i="5" s="1"/>
  <c r="G68" i="5"/>
  <c r="K68" i="5" s="1"/>
  <c r="L67" i="5"/>
  <c r="K67" i="5"/>
  <c r="G67" i="5"/>
  <c r="L66" i="5"/>
  <c r="K66" i="5"/>
  <c r="G66" i="5"/>
  <c r="K65" i="5"/>
  <c r="G65" i="5"/>
  <c r="L65" i="5" s="1"/>
  <c r="G64" i="5"/>
  <c r="K64" i="5" s="1"/>
  <c r="L63" i="5"/>
  <c r="K63" i="5"/>
  <c r="G63" i="5"/>
  <c r="L62" i="5"/>
  <c r="K62" i="5"/>
  <c r="G62" i="5"/>
  <c r="K61" i="5"/>
  <c r="G61" i="5"/>
  <c r="L61" i="5" s="1"/>
  <c r="G60" i="5"/>
  <c r="K60" i="5" s="1"/>
  <c r="L59" i="5"/>
  <c r="K59" i="5"/>
  <c r="G59" i="5"/>
  <c r="L58" i="5"/>
  <c r="K58" i="5"/>
  <c r="G58" i="5"/>
  <c r="K57" i="5"/>
  <c r="G57" i="5"/>
  <c r="L57" i="5" s="1"/>
  <c r="G56" i="5"/>
  <c r="K56" i="5" s="1"/>
  <c r="L55" i="5"/>
  <c r="K55" i="5"/>
  <c r="G55" i="5"/>
  <c r="L54" i="5"/>
  <c r="K54" i="5"/>
  <c r="G54" i="5"/>
  <c r="K53" i="5"/>
  <c r="G53" i="5"/>
  <c r="L53" i="5" s="1"/>
  <c r="G52" i="5"/>
  <c r="K52" i="5" s="1"/>
  <c r="L51" i="5"/>
  <c r="K51" i="5"/>
  <c r="G51" i="5"/>
  <c r="L50" i="5"/>
  <c r="K50" i="5"/>
  <c r="G50" i="5"/>
  <c r="K49" i="5"/>
  <c r="G49" i="5"/>
  <c r="L49" i="5" s="1"/>
  <c r="G48" i="5"/>
  <c r="K48" i="5" s="1"/>
  <c r="L47" i="5"/>
  <c r="K47" i="5"/>
  <c r="G47" i="5"/>
  <c r="L46" i="5"/>
  <c r="K46" i="5"/>
  <c r="G46" i="5"/>
  <c r="K45" i="5"/>
  <c r="G45" i="5"/>
  <c r="L45" i="5" s="1"/>
  <c r="G44" i="5"/>
  <c r="K44" i="5" s="1"/>
  <c r="L43" i="5"/>
  <c r="K43" i="5"/>
  <c r="G43" i="5"/>
  <c r="L42" i="5"/>
  <c r="K42" i="5"/>
  <c r="G42" i="5"/>
  <c r="K41" i="5"/>
  <c r="G41" i="5"/>
  <c r="L41" i="5" s="1"/>
  <c r="G40" i="5"/>
  <c r="K40" i="5" s="1"/>
  <c r="L39" i="5"/>
  <c r="K39" i="5"/>
  <c r="G39" i="5"/>
  <c r="L38" i="5"/>
  <c r="K38" i="5"/>
  <c r="G38" i="5"/>
  <c r="K37" i="5"/>
  <c r="G37" i="5"/>
  <c r="L37" i="5" s="1"/>
  <c r="G36" i="5"/>
  <c r="K36" i="5" s="1"/>
  <c r="L35" i="5"/>
  <c r="K35" i="5"/>
  <c r="G35" i="5"/>
  <c r="L34" i="5"/>
  <c r="K34" i="5"/>
  <c r="G34" i="5"/>
  <c r="K33" i="5"/>
  <c r="G33" i="5"/>
  <c r="L33" i="5" s="1"/>
  <c r="G32" i="5"/>
  <c r="K32" i="5" s="1"/>
  <c r="L31" i="5"/>
  <c r="K31" i="5"/>
  <c r="G31" i="5"/>
  <c r="L30" i="5"/>
  <c r="K30" i="5"/>
  <c r="G30" i="5"/>
  <c r="K29" i="5"/>
  <c r="G29" i="5"/>
  <c r="L29" i="5" s="1"/>
  <c r="G28" i="5"/>
  <c r="K28" i="5" s="1"/>
  <c r="L27" i="5"/>
  <c r="K27" i="5"/>
  <c r="G27" i="5"/>
  <c r="L26" i="5"/>
  <c r="K26" i="5"/>
  <c r="G26" i="5"/>
  <c r="K25" i="5"/>
  <c r="G25" i="5"/>
  <c r="L25" i="5" s="1"/>
  <c r="G24" i="5"/>
  <c r="K24" i="5" s="1"/>
  <c r="L23" i="5"/>
  <c r="K23" i="5"/>
  <c r="G23" i="5"/>
  <c r="L22" i="5"/>
  <c r="K22" i="5"/>
  <c r="G22" i="5"/>
  <c r="K21" i="5"/>
  <c r="G21" i="5"/>
  <c r="L21" i="5" s="1"/>
  <c r="G20" i="5"/>
  <c r="K20" i="5" s="1"/>
  <c r="L19" i="5"/>
  <c r="K19" i="5"/>
  <c r="G19" i="5"/>
  <c r="L18" i="5"/>
  <c r="K18" i="5"/>
  <c r="G18" i="5"/>
  <c r="K17" i="5"/>
  <c r="G17" i="5"/>
  <c r="L17" i="5" s="1"/>
  <c r="G16" i="5"/>
  <c r="K16" i="5" s="1"/>
  <c r="L15" i="5"/>
  <c r="K15" i="5"/>
  <c r="G15" i="5"/>
  <c r="L14" i="5"/>
  <c r="K14" i="5"/>
  <c r="G14" i="5"/>
  <c r="K13" i="5"/>
  <c r="G13" i="5"/>
  <c r="L13" i="5" s="1"/>
  <c r="G12" i="5"/>
  <c r="K12" i="5" s="1"/>
  <c r="L11" i="5"/>
  <c r="K11" i="5"/>
  <c r="G11" i="5"/>
  <c r="L10" i="5"/>
  <c r="K10" i="5"/>
  <c r="G10" i="5"/>
  <c r="K9" i="5"/>
  <c r="G9" i="5"/>
  <c r="L9" i="5" s="1"/>
  <c r="G8" i="5"/>
  <c r="K8" i="5" s="1"/>
  <c r="L7" i="5"/>
  <c r="K7" i="5"/>
  <c r="G7" i="5"/>
  <c r="L6" i="5"/>
  <c r="K6" i="5"/>
  <c r="G6" i="5"/>
  <c r="G33" i="4"/>
  <c r="K33" i="4" s="1"/>
  <c r="L32" i="4"/>
  <c r="K32" i="4"/>
  <c r="G32" i="4"/>
  <c r="L31" i="4"/>
  <c r="K31" i="4"/>
  <c r="G31" i="4"/>
  <c r="K30" i="4"/>
  <c r="G30" i="4"/>
  <c r="L30" i="4" s="1"/>
  <c r="G29" i="4"/>
  <c r="K29" i="4" s="1"/>
  <c r="L28" i="4"/>
  <c r="K28" i="4"/>
  <c r="G28" i="4"/>
  <c r="L27" i="4"/>
  <c r="K27" i="4"/>
  <c r="G27" i="4"/>
  <c r="K26" i="4"/>
  <c r="G26" i="4"/>
  <c r="L26" i="4" s="1"/>
  <c r="G25" i="4"/>
  <c r="K25" i="4" s="1"/>
  <c r="L24" i="4"/>
  <c r="K24" i="4"/>
  <c r="G24" i="4"/>
  <c r="L23" i="4"/>
  <c r="K23" i="4"/>
  <c r="G23" i="4"/>
  <c r="K22" i="4"/>
  <c r="G22" i="4"/>
  <c r="L22" i="4" s="1"/>
  <c r="G21" i="4"/>
  <c r="K21" i="4" s="1"/>
  <c r="L20" i="4"/>
  <c r="K20" i="4"/>
  <c r="G20" i="4"/>
  <c r="L19" i="4"/>
  <c r="K19" i="4"/>
  <c r="G19" i="4"/>
  <c r="K18" i="4"/>
  <c r="G18" i="4"/>
  <c r="L18" i="4" s="1"/>
  <c r="G17" i="4"/>
  <c r="K17" i="4" s="1"/>
  <c r="L16" i="4"/>
  <c r="K16" i="4"/>
  <c r="G16" i="4"/>
  <c r="L15" i="4"/>
  <c r="K15" i="4"/>
  <c r="G15" i="4"/>
  <c r="K14" i="4"/>
  <c r="G14" i="4"/>
  <c r="L14" i="4" s="1"/>
  <c r="G13" i="4"/>
  <c r="K13" i="4" s="1"/>
  <c r="L12" i="4"/>
  <c r="K12" i="4"/>
  <c r="G12" i="4"/>
  <c r="L11" i="4"/>
  <c r="K11" i="4"/>
  <c r="G11" i="4"/>
  <c r="K10" i="4"/>
  <c r="G10" i="4"/>
  <c r="L10" i="4" s="1"/>
  <c r="G9" i="4"/>
  <c r="K9" i="4" s="1"/>
  <c r="L8" i="4"/>
  <c r="K8" i="4"/>
  <c r="G8" i="4"/>
  <c r="L7" i="4"/>
  <c r="K7" i="4"/>
  <c r="G7" i="4"/>
  <c r="K6" i="4"/>
  <c r="G6" i="4"/>
  <c r="L6" i="4" s="1"/>
  <c r="G5" i="4"/>
  <c r="K5" i="4" s="1"/>
  <c r="M140" i="3"/>
  <c r="L140" i="3"/>
  <c r="H140" i="3"/>
  <c r="L139" i="3"/>
  <c r="H139" i="3"/>
  <c r="M139" i="3" s="1"/>
  <c r="H138" i="3"/>
  <c r="L138" i="3" s="1"/>
  <c r="M137" i="3"/>
  <c r="L137" i="3"/>
  <c r="H137" i="3"/>
  <c r="M136" i="3"/>
  <c r="L136" i="3"/>
  <c r="H136" i="3"/>
  <c r="L135" i="3"/>
  <c r="H135" i="3"/>
  <c r="M135" i="3" s="1"/>
  <c r="H134" i="3"/>
  <c r="L134" i="3" s="1"/>
  <c r="M133" i="3"/>
  <c r="L133" i="3"/>
  <c r="H133" i="3"/>
  <c r="M132" i="3"/>
  <c r="L132" i="3"/>
  <c r="H132" i="3"/>
  <c r="L131" i="3"/>
  <c r="H131" i="3"/>
  <c r="M131" i="3" s="1"/>
  <c r="H130" i="3"/>
  <c r="L130" i="3" s="1"/>
  <c r="M129" i="3"/>
  <c r="L129" i="3"/>
  <c r="H129" i="3"/>
  <c r="M128" i="3"/>
  <c r="L128" i="3"/>
  <c r="H128" i="3"/>
  <c r="L127" i="3"/>
  <c r="H127" i="3"/>
  <c r="M127" i="3" s="1"/>
  <c r="H126" i="3"/>
  <c r="L126" i="3" s="1"/>
  <c r="M125" i="3"/>
  <c r="L125" i="3"/>
  <c r="H125" i="3"/>
  <c r="M124" i="3"/>
  <c r="L124" i="3"/>
  <c r="H124" i="3"/>
  <c r="L123" i="3"/>
  <c r="H123" i="3"/>
  <c r="M123" i="3" s="1"/>
  <c r="H122" i="3"/>
  <c r="L122" i="3" s="1"/>
  <c r="M121" i="3"/>
  <c r="L121" i="3"/>
  <c r="H121" i="3"/>
  <c r="M120" i="3"/>
  <c r="L120" i="3"/>
  <c r="H120" i="3"/>
  <c r="L119" i="3"/>
  <c r="H119" i="3"/>
  <c r="M119" i="3" s="1"/>
  <c r="H118" i="3"/>
  <c r="L118" i="3" s="1"/>
  <c r="M117" i="3"/>
  <c r="L117" i="3"/>
  <c r="H117" i="3"/>
  <c r="M116" i="3"/>
  <c r="L116" i="3"/>
  <c r="H116" i="3"/>
  <c r="L115" i="3"/>
  <c r="H115" i="3"/>
  <c r="M115" i="3" s="1"/>
  <c r="H114" i="3"/>
  <c r="L114" i="3" s="1"/>
  <c r="M113" i="3"/>
  <c r="L113" i="3"/>
  <c r="H113" i="3"/>
  <c r="M112" i="3"/>
  <c r="L112" i="3"/>
  <c r="H112" i="3"/>
  <c r="L111" i="3"/>
  <c r="H111" i="3"/>
  <c r="M111" i="3" s="1"/>
  <c r="H110" i="3"/>
  <c r="L110" i="3" s="1"/>
  <c r="M109" i="3"/>
  <c r="L109" i="3"/>
  <c r="H109" i="3"/>
  <c r="M108" i="3"/>
  <c r="L108" i="3"/>
  <c r="H108" i="3"/>
  <c r="L107" i="3"/>
  <c r="H107" i="3"/>
  <c r="M107" i="3" s="1"/>
  <c r="H106" i="3"/>
  <c r="L106" i="3" s="1"/>
  <c r="M105" i="3"/>
  <c r="L105" i="3"/>
  <c r="H105" i="3"/>
  <c r="M104" i="3"/>
  <c r="L104" i="3"/>
  <c r="H104" i="3"/>
  <c r="L103" i="3"/>
  <c r="H103" i="3"/>
  <c r="M103" i="3" s="1"/>
  <c r="H102" i="3"/>
  <c r="L102" i="3" s="1"/>
  <c r="M101" i="3"/>
  <c r="L101" i="3"/>
  <c r="H101" i="3"/>
  <c r="M100" i="3"/>
  <c r="L100" i="3"/>
  <c r="H100" i="3"/>
  <c r="L99" i="3"/>
  <c r="H99" i="3"/>
  <c r="M99" i="3" s="1"/>
  <c r="H98" i="3"/>
  <c r="L98" i="3" s="1"/>
  <c r="M97" i="3"/>
  <c r="L97" i="3"/>
  <c r="H97" i="3"/>
  <c r="M96" i="3"/>
  <c r="L96" i="3"/>
  <c r="H96" i="3"/>
  <c r="L95" i="3"/>
  <c r="H95" i="3"/>
  <c r="M95" i="3" s="1"/>
  <c r="H94" i="3"/>
  <c r="L94" i="3" s="1"/>
  <c r="M93" i="3"/>
  <c r="L93" i="3"/>
  <c r="H93" i="3"/>
  <c r="M92" i="3"/>
  <c r="L92" i="3"/>
  <c r="H92" i="3"/>
  <c r="L91" i="3"/>
  <c r="H91" i="3"/>
  <c r="M91" i="3" s="1"/>
  <c r="H90" i="3"/>
  <c r="L90" i="3" s="1"/>
  <c r="M89" i="3"/>
  <c r="L89" i="3"/>
  <c r="H89" i="3"/>
  <c r="M88" i="3"/>
  <c r="L88" i="3"/>
  <c r="H88" i="3"/>
  <c r="L87" i="3"/>
  <c r="H87" i="3"/>
  <c r="M87" i="3" s="1"/>
  <c r="H86" i="3"/>
  <c r="L86" i="3" s="1"/>
  <c r="M85" i="3"/>
  <c r="L85" i="3"/>
  <c r="H85" i="3"/>
  <c r="M84" i="3"/>
  <c r="L84" i="3"/>
  <c r="H84" i="3"/>
  <c r="L83" i="3"/>
  <c r="H83" i="3"/>
  <c r="M83" i="3" s="1"/>
  <c r="H82" i="3"/>
  <c r="L82" i="3" s="1"/>
  <c r="M81" i="3"/>
  <c r="L81" i="3"/>
  <c r="H81" i="3"/>
  <c r="M80" i="3"/>
  <c r="L80" i="3"/>
  <c r="H80" i="3"/>
  <c r="L79" i="3"/>
  <c r="H79" i="3"/>
  <c r="M79" i="3" s="1"/>
  <c r="H78" i="3"/>
  <c r="L78" i="3" s="1"/>
  <c r="M77" i="3"/>
  <c r="L77" i="3"/>
  <c r="H77" i="3"/>
  <c r="M76" i="3"/>
  <c r="L76" i="3"/>
  <c r="H76" i="3"/>
  <c r="L75" i="3"/>
  <c r="H75" i="3"/>
  <c r="M75" i="3" s="1"/>
  <c r="H74" i="3"/>
  <c r="L74" i="3" s="1"/>
  <c r="M73" i="3"/>
  <c r="L73" i="3"/>
  <c r="H73" i="3"/>
  <c r="M72" i="3"/>
  <c r="L72" i="3"/>
  <c r="H72" i="3"/>
  <c r="L71" i="3"/>
  <c r="H71" i="3"/>
  <c r="M71" i="3" s="1"/>
  <c r="H70" i="3"/>
  <c r="L70" i="3" s="1"/>
  <c r="M69" i="3"/>
  <c r="L69" i="3"/>
  <c r="H69" i="3"/>
  <c r="M68" i="3"/>
  <c r="L68" i="3"/>
  <c r="H68" i="3"/>
  <c r="L67" i="3"/>
  <c r="H67" i="3"/>
  <c r="M67" i="3" s="1"/>
  <c r="H66" i="3"/>
  <c r="L66" i="3" s="1"/>
  <c r="M65" i="3"/>
  <c r="L65" i="3"/>
  <c r="H65" i="3"/>
  <c r="M64" i="3"/>
  <c r="L64" i="3"/>
  <c r="H64" i="3"/>
  <c r="L63" i="3"/>
  <c r="H63" i="3"/>
  <c r="M63" i="3" s="1"/>
  <c r="H62" i="3"/>
  <c r="L62" i="3" s="1"/>
  <c r="M61" i="3"/>
  <c r="L61" i="3"/>
  <c r="H61" i="3"/>
  <c r="M60" i="3"/>
  <c r="L60" i="3"/>
  <c r="H60" i="3"/>
  <c r="L59" i="3"/>
  <c r="H59" i="3"/>
  <c r="M59" i="3" s="1"/>
  <c r="H58" i="3"/>
  <c r="L58" i="3" s="1"/>
  <c r="M57" i="3"/>
  <c r="L57" i="3"/>
  <c r="H57" i="3"/>
  <c r="M56" i="3"/>
  <c r="L56" i="3"/>
  <c r="H56" i="3"/>
  <c r="L55" i="3"/>
  <c r="H55" i="3"/>
  <c r="M55" i="3" s="1"/>
  <c r="H54" i="3"/>
  <c r="L54" i="3" s="1"/>
  <c r="M53" i="3"/>
  <c r="L53" i="3"/>
  <c r="H53" i="3"/>
  <c r="M52" i="3"/>
  <c r="L52" i="3"/>
  <c r="H52" i="3"/>
  <c r="L51" i="3"/>
  <c r="H51" i="3"/>
  <c r="M51" i="3" s="1"/>
  <c r="H50" i="3"/>
  <c r="L50" i="3" s="1"/>
  <c r="M49" i="3"/>
  <c r="L49" i="3"/>
  <c r="H49" i="3"/>
  <c r="M48" i="3"/>
  <c r="L48" i="3"/>
  <c r="H48" i="3"/>
  <c r="L47" i="3"/>
  <c r="H47" i="3"/>
  <c r="M47" i="3" s="1"/>
  <c r="H46" i="3"/>
  <c r="L46" i="3" s="1"/>
  <c r="M45" i="3"/>
  <c r="L45" i="3"/>
  <c r="H45" i="3"/>
  <c r="M44" i="3"/>
  <c r="L44" i="3"/>
  <c r="H44" i="3"/>
  <c r="L43" i="3"/>
  <c r="H43" i="3"/>
  <c r="M43" i="3" s="1"/>
  <c r="H42" i="3"/>
  <c r="L42" i="3" s="1"/>
  <c r="M41" i="3"/>
  <c r="L41" i="3"/>
  <c r="H41" i="3"/>
  <c r="M40" i="3"/>
  <c r="L40" i="3"/>
  <c r="H40" i="3"/>
  <c r="L39" i="3"/>
  <c r="H39" i="3"/>
  <c r="M39" i="3" s="1"/>
  <c r="H38" i="3"/>
  <c r="L38" i="3" s="1"/>
  <c r="M37" i="3"/>
  <c r="L37" i="3"/>
  <c r="H37" i="3"/>
  <c r="M36" i="3"/>
  <c r="L36" i="3"/>
  <c r="H36" i="3"/>
  <c r="L35" i="3"/>
  <c r="H35" i="3"/>
  <c r="M35" i="3" s="1"/>
  <c r="H34" i="3"/>
  <c r="L34" i="3" s="1"/>
  <c r="M33" i="3"/>
  <c r="L33" i="3"/>
  <c r="H33" i="3"/>
  <c r="M32" i="3"/>
  <c r="L32" i="3"/>
  <c r="H32" i="3"/>
  <c r="L31" i="3"/>
  <c r="H31" i="3"/>
  <c r="M31" i="3" s="1"/>
  <c r="H30" i="3"/>
  <c r="L30" i="3" s="1"/>
  <c r="M29" i="3"/>
  <c r="L29" i="3"/>
  <c r="H29" i="3"/>
  <c r="M28" i="3"/>
  <c r="L28" i="3"/>
  <c r="H28" i="3"/>
  <c r="L27" i="3"/>
  <c r="H27" i="3"/>
  <c r="M27" i="3" s="1"/>
  <c r="H26" i="3"/>
  <c r="L26" i="3" s="1"/>
  <c r="M25" i="3"/>
  <c r="L25" i="3"/>
  <c r="H25" i="3"/>
  <c r="M24" i="3"/>
  <c r="L24" i="3"/>
  <c r="H24" i="3"/>
  <c r="L23" i="3"/>
  <c r="H23" i="3"/>
  <c r="M23" i="3" s="1"/>
  <c r="H22" i="3"/>
  <c r="L22" i="3" s="1"/>
  <c r="M21" i="3"/>
  <c r="L21" i="3"/>
  <c r="H21" i="3"/>
  <c r="M20" i="3"/>
  <c r="L20" i="3"/>
  <c r="H20" i="3"/>
  <c r="H19" i="3"/>
  <c r="M19" i="3" s="1"/>
  <c r="H18" i="3"/>
  <c r="L18" i="3" s="1"/>
  <c r="M17" i="3"/>
  <c r="L17" i="3"/>
  <c r="H17" i="3"/>
  <c r="M16" i="3"/>
  <c r="L16" i="3"/>
  <c r="H16" i="3"/>
  <c r="H15" i="3"/>
  <c r="M15" i="3" s="1"/>
  <c r="H14" i="3"/>
  <c r="L14" i="3" s="1"/>
  <c r="M13" i="3"/>
  <c r="L13" i="3"/>
  <c r="H13" i="3"/>
  <c r="M12" i="3"/>
  <c r="L12" i="3"/>
  <c r="H12" i="3"/>
  <c r="H11" i="3"/>
  <c r="M11" i="3" s="1"/>
  <c r="H10" i="3"/>
  <c r="L10" i="3" s="1"/>
  <c r="M9" i="3"/>
  <c r="L9" i="3"/>
  <c r="H9" i="3"/>
  <c r="M8" i="3"/>
  <c r="L8" i="3"/>
  <c r="H8" i="3"/>
  <c r="H7" i="3"/>
  <c r="M7" i="3" s="1"/>
  <c r="H6" i="3"/>
  <c r="L6" i="3" s="1"/>
  <c r="M5" i="3"/>
  <c r="L5" i="3"/>
  <c r="H5" i="3"/>
  <c r="H141" i="3" s="1"/>
  <c r="K34" i="4" l="1"/>
  <c r="L11" i="3"/>
  <c r="M6" i="3"/>
  <c r="M141" i="3" s="1"/>
  <c r="M10" i="3"/>
  <c r="M14" i="3"/>
  <c r="M18" i="3"/>
  <c r="M22" i="3"/>
  <c r="M26" i="3"/>
  <c r="M30" i="3"/>
  <c r="M34" i="3"/>
  <c r="M38" i="3"/>
  <c r="M42" i="3"/>
  <c r="M46" i="3"/>
  <c r="M50" i="3"/>
  <c r="M54" i="3"/>
  <c r="M58" i="3"/>
  <c r="M62" i="3"/>
  <c r="M66" i="3"/>
  <c r="M70" i="3"/>
  <c r="M74" i="3"/>
  <c r="M78" i="3"/>
  <c r="M82" i="3"/>
  <c r="M86" i="3"/>
  <c r="M90" i="3"/>
  <c r="M94" i="3"/>
  <c r="M98" i="3"/>
  <c r="M102" i="3"/>
  <c r="M106" i="3"/>
  <c r="M110" i="3"/>
  <c r="M114" i="3"/>
  <c r="M118" i="3"/>
  <c r="M122" i="3"/>
  <c r="M126" i="3"/>
  <c r="M130" i="3"/>
  <c r="M134" i="3"/>
  <c r="M138" i="3"/>
  <c r="L5" i="4"/>
  <c r="L9" i="4"/>
  <c r="L13" i="4"/>
  <c r="L17" i="4"/>
  <c r="L21" i="4"/>
  <c r="L25" i="4"/>
  <c r="L29" i="4"/>
  <c r="L33" i="4"/>
  <c r="L8" i="5"/>
  <c r="L12" i="5"/>
  <c r="L288" i="5" s="1"/>
  <c r="L16" i="5"/>
  <c r="L20" i="5"/>
  <c r="L24" i="5"/>
  <c r="L28" i="5"/>
  <c r="L32" i="5"/>
  <c r="L36" i="5"/>
  <c r="L40" i="5"/>
  <c r="L44" i="5"/>
  <c r="L48" i="5"/>
  <c r="L52" i="5"/>
  <c r="L56" i="5"/>
  <c r="L60" i="5"/>
  <c r="L64" i="5"/>
  <c r="L68" i="5"/>
  <c r="L72" i="5"/>
  <c r="L76" i="5"/>
  <c r="L80" i="5"/>
  <c r="L84" i="5"/>
  <c r="L88" i="5"/>
  <c r="L92" i="5"/>
  <c r="L96" i="5"/>
  <c r="L100" i="5"/>
  <c r="L169" i="5"/>
  <c r="K169" i="5"/>
  <c r="L173" i="5"/>
  <c r="K173" i="5"/>
  <c r="L177" i="5"/>
  <c r="K177" i="5"/>
  <c r="L181" i="5"/>
  <c r="K181" i="5"/>
  <c r="L185" i="5"/>
  <c r="K185" i="5"/>
  <c r="L189" i="5"/>
  <c r="K189" i="5"/>
  <c r="L193" i="5"/>
  <c r="K193" i="5"/>
  <c r="L197" i="5"/>
  <c r="K197" i="5"/>
  <c r="L201" i="5"/>
  <c r="K201" i="5"/>
  <c r="L205" i="5"/>
  <c r="K205" i="5"/>
  <c r="L209" i="5"/>
  <c r="K209" i="5"/>
  <c r="L219" i="5"/>
  <c r="K219" i="5"/>
  <c r="L227" i="5"/>
  <c r="K227" i="5"/>
  <c r="L235" i="5"/>
  <c r="K235" i="5"/>
  <c r="L243" i="5"/>
  <c r="K243" i="5"/>
  <c r="L251" i="5"/>
  <c r="K251" i="5"/>
  <c r="L259" i="5"/>
  <c r="K259" i="5"/>
  <c r="L267" i="5"/>
  <c r="K267" i="5"/>
  <c r="L275" i="5"/>
  <c r="K275" i="5"/>
  <c r="L34" i="6"/>
  <c r="K34" i="6"/>
  <c r="L41" i="6"/>
  <c r="K41" i="6"/>
  <c r="G34" i="4"/>
  <c r="L160" i="5"/>
  <c r="K160" i="5"/>
  <c r="K225" i="5"/>
  <c r="L225" i="5"/>
  <c r="K233" i="5"/>
  <c r="L233" i="5"/>
  <c r="K241" i="5"/>
  <c r="L241" i="5"/>
  <c r="K249" i="5"/>
  <c r="L249" i="5"/>
  <c r="K257" i="5"/>
  <c r="L257" i="5"/>
  <c r="K265" i="5"/>
  <c r="L265" i="5"/>
  <c r="K273" i="5"/>
  <c r="L273" i="5"/>
  <c r="K32" i="6"/>
  <c r="L32" i="6"/>
  <c r="K39" i="6"/>
  <c r="L39" i="6"/>
  <c r="K47" i="6"/>
  <c r="L47" i="6"/>
  <c r="L59" i="6"/>
  <c r="K59" i="6"/>
  <c r="L67" i="6"/>
  <c r="K67" i="6"/>
  <c r="L164" i="5"/>
  <c r="K164" i="5"/>
  <c r="L212" i="5"/>
  <c r="K212" i="5"/>
  <c r="L216" i="5"/>
  <c r="K216" i="5"/>
  <c r="L222" i="5"/>
  <c r="K222" i="5"/>
  <c r="L230" i="5"/>
  <c r="K230" i="5"/>
  <c r="L238" i="5"/>
  <c r="K238" i="5"/>
  <c r="L246" i="5"/>
  <c r="K246" i="5"/>
  <c r="L254" i="5"/>
  <c r="K254" i="5"/>
  <c r="L262" i="5"/>
  <c r="K262" i="5"/>
  <c r="L270" i="5"/>
  <c r="K270" i="5"/>
  <c r="L278" i="5"/>
  <c r="K278" i="5"/>
  <c r="L29" i="6"/>
  <c r="K29" i="6"/>
  <c r="L37" i="6"/>
  <c r="K37" i="6"/>
  <c r="L44" i="6"/>
  <c r="K44" i="6"/>
  <c r="K57" i="6"/>
  <c r="L57" i="6"/>
  <c r="K65" i="6"/>
  <c r="L65" i="6"/>
  <c r="M40" i="7"/>
  <c r="L7" i="3"/>
  <c r="L141" i="3" s="1"/>
  <c r="L15" i="3"/>
  <c r="L19" i="3"/>
  <c r="K161" i="5"/>
  <c r="K288" i="5" s="1"/>
  <c r="L54" i="6"/>
  <c r="K54" i="6"/>
  <c r="L62" i="6"/>
  <c r="K62" i="6"/>
  <c r="L70" i="6"/>
  <c r="K70" i="6"/>
  <c r="K75" i="8"/>
  <c r="G79" i="8"/>
  <c r="E23" i="2" s="1"/>
  <c r="E28" i="2" s="1"/>
  <c r="L75" i="8"/>
  <c r="G288" i="5"/>
  <c r="G77" i="6"/>
  <c r="K168" i="5"/>
  <c r="K172" i="5"/>
  <c r="K176" i="5"/>
  <c r="K180" i="5"/>
  <c r="K184" i="5"/>
  <c r="K188" i="5"/>
  <c r="K192" i="5"/>
  <c r="K196" i="5"/>
  <c r="K200" i="5"/>
  <c r="K204" i="5"/>
  <c r="K208" i="5"/>
  <c r="K215" i="5"/>
  <c r="K282" i="5"/>
  <c r="K285" i="5"/>
  <c r="K7" i="6"/>
  <c r="K77" i="6" s="1"/>
  <c r="K10" i="6"/>
  <c r="L13" i="6"/>
  <c r="L77" i="6" s="1"/>
  <c r="K15" i="6"/>
  <c r="K18" i="6"/>
  <c r="L21" i="6"/>
  <c r="K23" i="6"/>
  <c r="K51" i="6"/>
  <c r="K74" i="6"/>
  <c r="K79" i="8"/>
  <c r="L77" i="8"/>
  <c r="G103" i="9"/>
  <c r="L6" i="8"/>
  <c r="L8" i="8"/>
  <c r="L10" i="8"/>
  <c r="L12" i="8"/>
  <c r="L70" i="8"/>
  <c r="L72" i="8"/>
  <c r="L34" i="4" l="1"/>
  <c r="L79" i="8"/>
  <c r="M41" i="7"/>
  <c r="M42" i="7" s="1"/>
  <c r="E21" i="2" s="1"/>
  <c r="E29" i="2" s="1"/>
  <c r="E30" i="2" l="1"/>
  <c r="E31" i="2" s="1"/>
  <c r="E32" i="2" s="1"/>
</calcChain>
</file>

<file path=xl/sharedStrings.xml><?xml version="1.0" encoding="utf-8"?>
<sst xmlns="http://schemas.openxmlformats.org/spreadsheetml/2006/main" count="1760" uniqueCount="1042">
  <si>
    <t>项目名称：</t>
  </si>
  <si>
    <t>2020强生Q4布洛芬文献汇编</t>
  </si>
  <si>
    <t>SRF &amp; 商品代码：</t>
  </si>
  <si>
    <t>交货日期：</t>
  </si>
  <si>
    <t>供应商名称：</t>
  </si>
  <si>
    <t>上海麦田公共关系咨询有限公司</t>
  </si>
  <si>
    <t>强生项目负责人：</t>
  </si>
  <si>
    <t>供应商联系人：</t>
  </si>
  <si>
    <t>强生负责人邮箱：</t>
  </si>
  <si>
    <t>供应商联系人邮箱：</t>
  </si>
  <si>
    <t>强生负责人电话：</t>
  </si>
  <si>
    <t>供应商联系人电话：</t>
  </si>
  <si>
    <t>P1 物料费用</t>
  </si>
  <si>
    <t>P2 执行费用</t>
  </si>
  <si>
    <t>P3 设备租赁费用</t>
  </si>
  <si>
    <t>P4 视频 &amp; 多媒体课件制作费用</t>
  </si>
  <si>
    <t>P5 2D &amp; 3D线下设计费用</t>
  </si>
  <si>
    <t>P6 医学编辑及手术绘画费用</t>
  </si>
  <si>
    <t>P7 其他费用</t>
  </si>
  <si>
    <t>服务费</t>
  </si>
  <si>
    <t>未含税总计</t>
  </si>
  <si>
    <t>增值税费</t>
  </si>
  <si>
    <t>总计</t>
  </si>
  <si>
    <t>优惠价格</t>
  </si>
  <si>
    <t>以下空白</t>
  </si>
  <si>
    <t>强生项目负责人签名：</t>
  </si>
  <si>
    <t>供应商盖章处：</t>
  </si>
  <si>
    <t>Saving Rate</t>
  </si>
  <si>
    <t>Saving</t>
  </si>
  <si>
    <t>项目名称</t>
  </si>
  <si>
    <t>规格</t>
  </si>
  <si>
    <t>单位</t>
  </si>
  <si>
    <t>单价</t>
  </si>
  <si>
    <t>数量</t>
  </si>
  <si>
    <t>小计</t>
  </si>
  <si>
    <t>备注</t>
  </si>
  <si>
    <t>CA</t>
  </si>
  <si>
    <t>CR</t>
  </si>
  <si>
    <t>舞台</t>
  </si>
  <si>
    <t>舞台-Wooden platform ，木龙骨架+钢架结构</t>
  </si>
  <si>
    <t>木龙骨架表面密度板，钢架结构</t>
  </si>
  <si>
    <t>平方米</t>
  </si>
  <si>
    <t>舞台-Wooden platform ，木龙骨架+钢架结构 （异型）</t>
  </si>
  <si>
    <t>木龙骨架表面密度板，钢架结构（异形）</t>
  </si>
  <si>
    <t>钢架绷宝丽布</t>
  </si>
  <si>
    <t>户外要求，背面不透光；精度高；防滑</t>
  </si>
  <si>
    <t>平方米/延米</t>
  </si>
  <si>
    <t>舞台-Lighted glass platform 有机玻璃</t>
  </si>
  <si>
    <t>5MM厚度，发光</t>
  </si>
  <si>
    <t>地面</t>
  </si>
  <si>
    <t>Led灯带</t>
  </si>
  <si>
    <t>米</t>
  </si>
  <si>
    <t>展览地毯</t>
  </si>
  <si>
    <t xml:space="preserve">普通展览地毯 </t>
  </si>
  <si>
    <t>展览绒毯</t>
  </si>
  <si>
    <t>特殊展览圈绒地毯</t>
  </si>
  <si>
    <t>加厚地毯</t>
  </si>
  <si>
    <t>特殊加厚圈绒，防水专用地毯，用的少，升级标准用</t>
  </si>
  <si>
    <t>木制地台3cm厚</t>
  </si>
  <si>
    <t>木铁结构，表面铺双层12厘多层板</t>
  </si>
  <si>
    <t>木制地台10-15cm厚</t>
  </si>
  <si>
    <t>木制地台</t>
  </si>
  <si>
    <t>高25cm以下，（钢架）结构</t>
  </si>
  <si>
    <t>高30-50cm，（钢架）结构</t>
  </si>
  <si>
    <t>高60cm以上，（钢架）结构；购买价格，根据具体最终高度确认</t>
  </si>
  <si>
    <t>异形木制地台</t>
  </si>
  <si>
    <t>高60cm以上，（钢架）结构</t>
  </si>
  <si>
    <t>玻璃发光地台</t>
  </si>
  <si>
    <t>高25cm以下，（钢架）结构，含光源，电器等</t>
  </si>
  <si>
    <t>高30-50cm，（钢架）结构，含光源，电器等</t>
  </si>
  <si>
    <t>高60cm以上，（钢架）结构，含光源，电器等</t>
  </si>
  <si>
    <t>木制踏步、台阶</t>
  </si>
  <si>
    <t>4M*10CM</t>
  </si>
  <si>
    <t>4M*20CM</t>
  </si>
  <si>
    <t>4M*30CM</t>
  </si>
  <si>
    <t>木地板</t>
  </si>
  <si>
    <t>国产复合地板</t>
  </si>
  <si>
    <t>背景墙</t>
  </si>
  <si>
    <t>桁架</t>
  </si>
  <si>
    <t>20cm*20cm</t>
  </si>
  <si>
    <t>桁架25cm x 25cm</t>
  </si>
  <si>
    <t>木结构龙骨架</t>
  </si>
  <si>
    <t>木结构龙骨架异型</t>
  </si>
  <si>
    <t>钢木结构背景架</t>
  </si>
  <si>
    <t>钢木结构背景架异形</t>
  </si>
  <si>
    <t>背景板&amp; 接待台</t>
  </si>
  <si>
    <t>PVC</t>
  </si>
  <si>
    <t>PVC材质</t>
  </si>
  <si>
    <t xml:space="preserve">木结构 - 喷漆 </t>
  </si>
  <si>
    <t>根据喷漆工艺</t>
  </si>
  <si>
    <t>木结构 - 防火板</t>
  </si>
  <si>
    <t>普通防火板，内部木结构</t>
  </si>
  <si>
    <t>木结构 - 烤漆</t>
  </si>
  <si>
    <t>烤漆专柜接待台，内部钢木结构，亚克力、钢化玻璃装饰等</t>
  </si>
  <si>
    <t>木结构 - 喷漆（异型）</t>
  </si>
  <si>
    <t>18厘密度板结构；内外防火板饰面；立体LOGO</t>
  </si>
  <si>
    <t>木结构 - 防火板（异型）</t>
  </si>
  <si>
    <t>木结构 - 烤漆（异型）</t>
  </si>
  <si>
    <t>KT板(KD板)</t>
  </si>
  <si>
    <t>5MM厚度</t>
  </si>
  <si>
    <t>10MM厚度</t>
  </si>
  <si>
    <t>拉网展架</t>
  </si>
  <si>
    <t>2294×2700MM（H×L）高级</t>
  </si>
  <si>
    <t>展架外包装为塑料硬质包装箱；展架材质为挤压无缝铝合金管，塑料模块为ABS工程塑料；画面材质为1440DPI高光相纸写真，背覆PVC片。</t>
  </si>
  <si>
    <t>个</t>
  </si>
  <si>
    <t>2294×2860MM（H×L）高级</t>
  </si>
  <si>
    <t>2294×3600MM（H×L）高级</t>
  </si>
  <si>
    <t>2294×3400MM（H×L）高级</t>
  </si>
  <si>
    <t>2294×2700MM（H×L）普通</t>
  </si>
  <si>
    <r>
      <rPr>
        <sz val="10"/>
        <color indexed="8"/>
        <rFont val="宋体"/>
        <family val="3"/>
        <charset val="134"/>
      </rPr>
      <t>展架外包装为塑料硬质包装箱；展架材质为挤压无缝铝合金管，塑料模块为ABS工程塑料；画面材质为写真，背覆PVC片。</t>
    </r>
  </si>
  <si>
    <t>2294×2860MM（H×L）普通</t>
  </si>
  <si>
    <t>2294×3600MM（H×L）普通</t>
  </si>
  <si>
    <t>2294×3400MM（H×L）普通</t>
  </si>
  <si>
    <t xml:space="preserve">X架(普通型)                                                                                                                                 </t>
  </si>
  <si>
    <t>1600×600MM（H×L）</t>
  </si>
  <si>
    <t>展架底部材质为无缝钢管，上部为碳铅杆；画面材质为1200DPI写真，画面为背胶裱pvc片；</t>
  </si>
  <si>
    <t>1800×800MM（H×L）</t>
  </si>
  <si>
    <t>2000×1200MM（H×L）</t>
  </si>
  <si>
    <t xml:space="preserve">X架(韩式）                                                                                                                                 </t>
  </si>
  <si>
    <t>展架底部材质为铝管，上部为碳铅杆；画面材质为1200DPI写真，画面为背胶裱pvc片</t>
  </si>
  <si>
    <t>易拉宝普通型</t>
  </si>
  <si>
    <t>2000×850MM（H×L）</t>
  </si>
  <si>
    <t>单层牛筋布包装；展架材质为铝合金，架体重量2.3-4公斤；画面材质为1200DPI高光相纸喷绘；适合在室内使用。</t>
  </si>
  <si>
    <t>2000×1500MM（H×L）</t>
  </si>
  <si>
    <t>易拉宝出口型</t>
  </si>
  <si>
    <t>双层牛筋布包装 ；展架材质为铝合金，架体重量3.7-6公斤；画面材质为1200DPI高光相纸喷绘；能抗3级风，重复使用。非主流，几乎不用</t>
  </si>
  <si>
    <t>德式展架</t>
  </si>
  <si>
    <t>2000×600MM（H×L）</t>
  </si>
  <si>
    <t xml:space="preserve">适用于悬挂展示各种材质的喷绘和印刷画面.可单面或双面挂画面 
分户内型和户外型两种规格 
单套展示规格可在宽度50-150公分之间; 高度150-300公分之间根据用户的要求定制. 
可多套连接使用（宽: 2-15米; 高: 2-5米）.最适用于短期会议和巡展使用. 
画面替换简单,用户可自行操作 
德国质量标准,200次以上正常使用保证 
几乎含盖全部市场上现有的各种画面展示架的功能. 
辅助功能:  基本型+配套附件
国产/进口
</t>
  </si>
  <si>
    <t>2000×800MM（H×L）</t>
  </si>
  <si>
    <t>2500×600MM（H×L）</t>
  </si>
  <si>
    <t>2500×800MM（H×L）</t>
  </si>
  <si>
    <t>2500×1200MM（H×L）</t>
  </si>
  <si>
    <t>3000×600MM（H×L）</t>
  </si>
  <si>
    <t>3000×800MM（H×L）</t>
  </si>
  <si>
    <t>3000×1200MM（H×L）</t>
  </si>
  <si>
    <t>注水旗</t>
  </si>
  <si>
    <t>3000×600MM（H×L）普通</t>
  </si>
  <si>
    <t>普通注水旗;600DPI喷绘布</t>
  </si>
  <si>
    <t>3000×600MM（H×L）高级</t>
  </si>
  <si>
    <t>架体材质为挤压无缝铝合金管；1200DPI写真布</t>
  </si>
  <si>
    <t>海报架</t>
  </si>
  <si>
    <t>900×600MM（H×L）普通</t>
  </si>
  <si>
    <t>普通海报架；</t>
  </si>
  <si>
    <t>900×600MM（H×L）高级</t>
  </si>
  <si>
    <t>架体材质为挤压无缝铝合金管</t>
  </si>
  <si>
    <t>三角架</t>
  </si>
  <si>
    <t>普通三角架</t>
  </si>
  <si>
    <t xml:space="preserve">横幅                                                                                                                                  </t>
  </si>
  <si>
    <t>单色</t>
  </si>
  <si>
    <t>丝网印刷，牛筋布；含同长度绳。</t>
  </si>
  <si>
    <t>延米</t>
  </si>
  <si>
    <t>4色 喷绘布</t>
  </si>
  <si>
    <t>高精度喷绘1200DPI</t>
  </si>
  <si>
    <t>喷绘写真</t>
  </si>
  <si>
    <t>720dpi灯布喷绘制作</t>
  </si>
  <si>
    <t>普通喷绘</t>
  </si>
  <si>
    <t>1200dpi灯布喷绘制作</t>
  </si>
  <si>
    <t>高精度喷绘</t>
  </si>
  <si>
    <t>灯布喷绘、背黑遮光灯布</t>
  </si>
  <si>
    <t>型号550、高精度喷绘</t>
  </si>
  <si>
    <t>丝印遮光刀刮布（国外）</t>
  </si>
  <si>
    <t>挂旗</t>
  </si>
  <si>
    <t>含挂轴;720DPI</t>
  </si>
  <si>
    <t>海报</t>
  </si>
  <si>
    <t>1200dpi, 覆亮/亚膜</t>
  </si>
  <si>
    <t xml:space="preserve">相纸写真 </t>
  </si>
  <si>
    <t>高精度相纸写真;1200DPI</t>
  </si>
  <si>
    <t>亚光相纸写真</t>
  </si>
  <si>
    <t>高精度亚光相纸写真;1200DPI</t>
  </si>
  <si>
    <t>灯箱片写真</t>
  </si>
  <si>
    <t>灯片高精度写真;1200DPI</t>
  </si>
  <si>
    <t>透明片写真</t>
  </si>
  <si>
    <t>高精度透明片;1200DPI</t>
  </si>
  <si>
    <t>写真画面</t>
  </si>
  <si>
    <t>普通写真;1200DPI</t>
  </si>
  <si>
    <t>宝丽布画面</t>
  </si>
  <si>
    <t>普通宝丽布;720DPI</t>
  </si>
  <si>
    <t>外打520布;1200DPI</t>
  </si>
  <si>
    <t>幅宽5米;720DPI</t>
  </si>
  <si>
    <t>条幅布</t>
  </si>
  <si>
    <t>牛筋布；丝网印刷</t>
  </si>
  <si>
    <t>KT板</t>
  </si>
  <si>
    <t>防起泡；</t>
  </si>
  <si>
    <t>网格布</t>
  </si>
  <si>
    <t>打底用</t>
  </si>
  <si>
    <t>丝网印刷</t>
  </si>
  <si>
    <t>印刷工艺</t>
  </si>
  <si>
    <t>金、银雕布</t>
  </si>
  <si>
    <t xml:space="preserve"> 织物喷绘</t>
  </si>
  <si>
    <t>艺术布/丝绢布/网格布喷绘;720DPI</t>
  </si>
  <si>
    <t>美工</t>
  </si>
  <si>
    <t>Logo字 高级</t>
  </si>
  <si>
    <t>亚克力压膜，内置灯光</t>
  </si>
  <si>
    <t>Logo字 普通</t>
  </si>
  <si>
    <t>泡沬字</t>
  </si>
  <si>
    <t>Logo字 金属</t>
  </si>
  <si>
    <t>灯箱结构</t>
  </si>
  <si>
    <t>铝制框架</t>
  </si>
  <si>
    <t>进口亚克力</t>
  </si>
  <si>
    <t>5MM</t>
  </si>
  <si>
    <t>8MM</t>
  </si>
  <si>
    <t>1.2CM</t>
  </si>
  <si>
    <t>国产亚克力</t>
  </si>
  <si>
    <t>1MM</t>
  </si>
  <si>
    <t>1.8CM</t>
  </si>
  <si>
    <t>2CM</t>
  </si>
  <si>
    <t>阳光板</t>
  </si>
  <si>
    <t>即时贴</t>
  </si>
  <si>
    <t>PVC有机板</t>
  </si>
  <si>
    <t>国产</t>
  </si>
  <si>
    <t>进口</t>
  </si>
  <si>
    <t>制作物</t>
  </si>
  <si>
    <t>胸卡</t>
  </si>
  <si>
    <t>透明胸卡套+胸卡绳+正背面四色数码打印</t>
  </si>
  <si>
    <t>套</t>
  </si>
  <si>
    <t>彩色数码打印</t>
  </si>
  <si>
    <t>进口专用纸100g</t>
  </si>
  <si>
    <t>张</t>
  </si>
  <si>
    <r>
      <rPr>
        <sz val="10"/>
        <color indexed="8"/>
        <rFont val="宋体"/>
        <family val="3"/>
        <charset val="134"/>
      </rPr>
      <t>专用铜版纸157g</t>
    </r>
  </si>
  <si>
    <r>
      <rPr>
        <sz val="10"/>
        <color indexed="8"/>
        <rFont val="宋体"/>
        <family val="3"/>
        <charset val="134"/>
      </rPr>
      <t>专用铜版纸200g</t>
    </r>
  </si>
  <si>
    <r>
      <rPr>
        <sz val="10"/>
        <color indexed="8"/>
        <rFont val="宋体"/>
        <family val="3"/>
        <charset val="134"/>
      </rPr>
      <t>专用铜版纸300g</t>
    </r>
  </si>
  <si>
    <t>黑白数码打印/印刷</t>
  </si>
  <si>
    <t>进口艺术纸</t>
  </si>
  <si>
    <t>提示牌</t>
  </si>
  <si>
    <t>写真 KT板 亚展板；1440DPI写真喷绘</t>
  </si>
  <si>
    <t>签到本和签到笔</t>
  </si>
  <si>
    <t>1本本子，2支笔</t>
  </si>
  <si>
    <t>VIP胸花</t>
  </si>
  <si>
    <t>常用胸花</t>
  </si>
  <si>
    <t>支</t>
  </si>
  <si>
    <t>当季鲜花</t>
  </si>
  <si>
    <t>人造绢花</t>
  </si>
  <si>
    <t>人名桌卡</t>
  </si>
  <si>
    <t>数码打印--单面四色，A4对折</t>
  </si>
  <si>
    <t>主持人手卡</t>
  </si>
  <si>
    <t>250g光铜纸、裁切及制作</t>
  </si>
  <si>
    <t>接机牌</t>
  </si>
  <si>
    <t>KT板裱写真、A2尺寸</t>
  </si>
  <si>
    <t>接车牌、班车牌</t>
  </si>
  <si>
    <t>KT板裱写真、A3尺寸</t>
  </si>
  <si>
    <t>数码打印--单面四色，A3</t>
  </si>
  <si>
    <t>接机牌\车牌</t>
  </si>
  <si>
    <t>写真 KT板 A2 亚展板；1440DPI写真喷绘；带手柄</t>
  </si>
  <si>
    <t>讲台前板</t>
  </si>
  <si>
    <t>光盘刻录</t>
  </si>
  <si>
    <t>含光盘盒子</t>
  </si>
  <si>
    <t>蓬具</t>
  </si>
  <si>
    <t>Tent 帐篷</t>
  </si>
  <si>
    <t>5米跨度,租赁,不含地台</t>
  </si>
  <si>
    <t>平方米*天</t>
  </si>
  <si>
    <r>
      <rPr>
        <sz val="10"/>
        <color indexed="8"/>
        <rFont val="宋体"/>
        <family val="3"/>
        <charset val="134"/>
      </rPr>
      <t>3米跨度,租赁,不含地台</t>
    </r>
  </si>
  <si>
    <t>Tent 帐篷(玻璃墙体)</t>
  </si>
  <si>
    <t>不锈钢外框加钢化玻璃</t>
  </si>
  <si>
    <t>Tent 帐篷(空调)</t>
  </si>
  <si>
    <t>5P</t>
  </si>
  <si>
    <t>台</t>
  </si>
  <si>
    <t>遮阳棚</t>
  </si>
  <si>
    <t>桁架+防雨牛津布420d+丝网印刷</t>
  </si>
  <si>
    <t>临促人员A</t>
  </si>
  <si>
    <t>专柜促销员（北上广深）</t>
  </si>
  <si>
    <t>专业</t>
  </si>
  <si>
    <t>人/天</t>
  </si>
  <si>
    <t>专柜促销员（非北上广深）</t>
  </si>
  <si>
    <t>临促人员B</t>
  </si>
  <si>
    <t>店内外活动促销员（北上广深）</t>
  </si>
  <si>
    <t>普通</t>
  </si>
  <si>
    <t>店内外活动促销员（非北上广深）</t>
  </si>
  <si>
    <t>美容顾问</t>
  </si>
  <si>
    <t>有美容/化妆品专柜经验</t>
  </si>
  <si>
    <t>派样</t>
  </si>
  <si>
    <t>督导</t>
  </si>
  <si>
    <t>专职</t>
  </si>
  <si>
    <t>项目经理</t>
  </si>
  <si>
    <t>进行流程规划，项目工序安排，人员和资源的分配，确保大型或复杂项目的顺利进行和完成。</t>
  </si>
  <si>
    <t>项目助理</t>
  </si>
  <si>
    <t>对项目进行质量进度控制，协调相关资源</t>
  </si>
  <si>
    <t>前端工程师</t>
  </si>
  <si>
    <t>配合后台开发人员实现产品界面和功能</t>
  </si>
  <si>
    <t>高级前端工程师</t>
  </si>
  <si>
    <t>产品界面交互设计与研发，易用性改进和界面技术优化</t>
  </si>
  <si>
    <t>软件工程师</t>
  </si>
  <si>
    <t>进行软件系统程序代码编写</t>
  </si>
  <si>
    <t>高级软件工程师</t>
  </si>
  <si>
    <t>进行软件系统程序设计及框架设计，指导软件工程师进行程序开发</t>
  </si>
  <si>
    <t xml:space="preserve">医学总监
</t>
  </si>
  <si>
    <t>高难度及英文论文/幻灯片的审稿。仅在医学编辑无法归类时使用。（学历医学硕士以上）</t>
  </si>
  <si>
    <t xml:space="preserve">医学编辑
</t>
  </si>
  <si>
    <t>仅在医学编辑无法归类时使用。</t>
  </si>
  <si>
    <t>速记人员</t>
  </si>
  <si>
    <t>搭建工人</t>
  </si>
  <si>
    <t>Stage Builder 舞台搭建工人 （北上广深）</t>
  </si>
  <si>
    <t>国内普通人员，包括工作餐费,不论晚上还是白天搭建,不论平常时间或节假日</t>
  </si>
  <si>
    <t>Stage Builder 舞台搭建工人 （其他城市）</t>
  </si>
  <si>
    <t>视频拍摄人员</t>
  </si>
  <si>
    <t>活动现场摄影师（高清设备）</t>
  </si>
  <si>
    <t>普通人员，包括照相设备，包括工作餐费，不论晚上还是白天工作,不论平常时间或节假日</t>
  </si>
  <si>
    <t>活动现场摄像师</t>
  </si>
  <si>
    <t>普通人员，包括摄像设备，包括工作餐费，不论晚上还是白天工作,不论平常时间或节假日</t>
  </si>
  <si>
    <t>手术视频摄像师（高清设备可连接高清输出端口）</t>
  </si>
  <si>
    <t>从事摄像工作3年以上;熟练掌握各种摄像器材;具有为外资,国企等商业用户进行会议活动,人物采访等类型拍摄的经验</t>
  </si>
  <si>
    <t>灯光师</t>
  </si>
  <si>
    <t>普通灯光师，可完成会议灯光操作</t>
  </si>
  <si>
    <t>其他人员</t>
  </si>
  <si>
    <t>保安/守夜人员</t>
  </si>
  <si>
    <t>包括工作餐费，不论晚上还是白天工作，不论平常时间或节假日</t>
  </si>
  <si>
    <t>同传</t>
  </si>
  <si>
    <t>现场同声</t>
  </si>
  <si>
    <t>人/半天</t>
  </si>
  <si>
    <t>交传</t>
  </si>
  <si>
    <t>现场翻译</t>
  </si>
  <si>
    <t>化妆师</t>
  </si>
  <si>
    <t>具有一般彩妆能力，及美容顾问能力</t>
  </si>
  <si>
    <t>礼仪小姐</t>
  </si>
  <si>
    <t>身高165以上，五官端正，形象秀丽，有礼仪接待经验
包括工作餐费，不论晚上还是白天工作,不论平常时间或节假日</t>
  </si>
  <si>
    <t>主持人</t>
  </si>
  <si>
    <t>专业主持人</t>
  </si>
  <si>
    <t>类似电台或电视台主持，包括工作餐费，不论晚上还是白天工作,不论平常时间或节假日</t>
  </si>
  <si>
    <t>业余主持人</t>
  </si>
  <si>
    <t>业余主持人，包括工作餐费，不论晚上还是白天工作,不论平常时间或节假日</t>
  </si>
  <si>
    <t>规格（以下型号作为同级参考）</t>
  </si>
  <si>
    <t>视频系统</t>
  </si>
  <si>
    <t>LED</t>
  </si>
  <si>
    <t>室内</t>
  </si>
  <si>
    <t>LED P3.91(500mm*500mm一块)</t>
  </si>
  <si>
    <t>元/次</t>
  </si>
  <si>
    <t>BARCO  ILITE6, 6mm  P6</t>
  </si>
  <si>
    <t>BARCO  ILITE6, 4mm  P4</t>
  </si>
  <si>
    <t>12mm, P12彩幕效果使用</t>
  </si>
  <si>
    <t>LIGHTHOUSE LVP6 LED 6mm</t>
  </si>
  <si>
    <t>LIGHTHOUSE LVP4LED 4mm</t>
  </si>
  <si>
    <t>室外</t>
  </si>
  <si>
    <t>6mm，国产</t>
  </si>
  <si>
    <t>LIGHTHOUSE LVP16 LED 16mm</t>
  </si>
  <si>
    <t>LIGHTHOUSE LVP20 LED 20mm</t>
  </si>
  <si>
    <t>LIGHTHOUSE LVP20 LED 10mm</t>
  </si>
  <si>
    <t>BT outdoor  LED  640mm*640mm P8mm  室外专用</t>
  </si>
  <si>
    <t>PDP等离子显示器</t>
  </si>
  <si>
    <t>LG 42"</t>
  </si>
  <si>
    <t>LG 50"</t>
  </si>
  <si>
    <t>LG 63"</t>
  </si>
  <si>
    <t>正、背投 投影幕Screen</t>
  </si>
  <si>
    <t>DA-LITE 120” FRONT/REAR PROJECTION SCREEN</t>
  </si>
  <si>
    <t>DA-LITE 150“ FRONT/REAR PROJECTION SCREEN</t>
  </si>
  <si>
    <t>DA-LITE 180”  FRONT/REAR PROJECTION SCREEN</t>
  </si>
  <si>
    <t>DA-LITE 200”  FRONT/REAR PROJECTION SCREEN</t>
  </si>
  <si>
    <t>DA-LITE 250”  FRONT/REAR PROJECTION SCREEN</t>
  </si>
  <si>
    <t>DA-LITE 300“ FRONT/REAR PROJECTION SCREEN</t>
  </si>
  <si>
    <t>投影机</t>
  </si>
  <si>
    <t>SANYO PLC-XT2500C 5000ISOI LCD WITH 1.7-2.1 STANDARD LENS</t>
  </si>
  <si>
    <t>SANYO PLC-UF15C 7700ANSI LCD</t>
  </si>
  <si>
    <t>SANYO PLC-UF15C 10000ANSI LCD</t>
  </si>
  <si>
    <t>松下13000流明投影机</t>
  </si>
  <si>
    <t>松下16000流明投影机</t>
  </si>
  <si>
    <t>SANYO PLC-XF4700C 15000ISO LCD</t>
  </si>
  <si>
    <r>
      <rPr>
        <sz val="10"/>
        <color indexed="8"/>
        <rFont val="宋体"/>
        <family val="3"/>
        <charset val="134"/>
      </rPr>
      <t>BARCO XLM-HD30  20000 ANSI DLP (1920*1080P)</t>
    </r>
  </si>
  <si>
    <t xml:space="preserve"> Barco R12+ DLP Projector 12000ANSI 1400*1050dpi </t>
  </si>
  <si>
    <t>SANYO PLC-XF45 LCD Projector 12000 Ansi</t>
  </si>
  <si>
    <t>拍摄设备/Shooting Equipment</t>
  </si>
  <si>
    <t>SONY EX1R高清摄像机（或同类型摄像机）</t>
  </si>
  <si>
    <t>SONY 3D高清摄像机 （或同类型摄像机）</t>
  </si>
  <si>
    <t>Canon Cinema EOS System 摄影机C100\C300</t>
  </si>
  <si>
    <t>常规LED灯光组</t>
  </si>
  <si>
    <t>斯坦尼康稳定系统</t>
  </si>
  <si>
    <t>滤镜组</t>
  </si>
  <si>
    <t>音频，采访麦克及现场录音设备(挑杆\无线）</t>
  </si>
  <si>
    <t>三脚架</t>
  </si>
  <si>
    <t>柔光纸、反光板</t>
  </si>
  <si>
    <t>数字摄像机</t>
  </si>
  <si>
    <t>摄像机</t>
  </si>
  <si>
    <t>CUU控制系统</t>
  </si>
  <si>
    <t xml:space="preserve">(6-12M)  摇臂  </t>
  </si>
  <si>
    <t>(1-2M)  摇臂  （手术拍摄用）</t>
  </si>
  <si>
    <t xml:space="preserve"> 轨道车</t>
  </si>
  <si>
    <t>镜头</t>
  </si>
  <si>
    <t>广角镜头</t>
  </si>
  <si>
    <t>SANYO PLC  LNS-W03  0.8x WIDE ANGLE LENS</t>
  </si>
  <si>
    <t>BARCO TLD HB  0.8x WIDE ANGLE LENS</t>
  </si>
  <si>
    <t>定焦镜头</t>
  </si>
  <si>
    <t>SANYO PLC  LNS-W01  1.2x  FIXED LENS</t>
  </si>
  <si>
    <t>变焦镜头</t>
  </si>
  <si>
    <t>SANYO PLC  LNS-S01 1.8x-2.9x ZOOM LENS</t>
  </si>
  <si>
    <t>SANYO PLC  LNS-S02Z  2.0x-2.6x ZOOM LENS</t>
  </si>
  <si>
    <t>BARCO TLD HB  2.0x-2.8x ZOOM LENS</t>
  </si>
  <si>
    <t>长焦镜头</t>
  </si>
  <si>
    <t>SANYO PLC  LNS-T02   4.6x-6.0x TELEPHOTO LENS</t>
  </si>
  <si>
    <t>BARCO TLD HB  5.0x-8.0x TELEPHOTO LENS</t>
  </si>
  <si>
    <t>切换器等设备</t>
  </si>
  <si>
    <r>
      <rPr>
        <sz val="10"/>
        <color indexed="8"/>
        <rFont val="宋体"/>
        <family val="3"/>
        <charset val="134"/>
      </rPr>
      <t>高清数字矩阵</t>
    </r>
  </si>
  <si>
    <t>BACRO Folsom MatrixPRO 16X16 HD/SDL</t>
  </si>
  <si>
    <t>BACRO Folsom MatrixPRO 16X16 RGBHV</t>
  </si>
  <si>
    <t>BACRO Folsom MatrixPRO 12X8 RGBHV</t>
  </si>
  <si>
    <r>
      <rPr>
        <sz val="10"/>
        <color indexed="8"/>
        <rFont val="宋体"/>
        <family val="3"/>
        <charset val="134"/>
      </rPr>
      <t>高清图像转换处理器</t>
    </r>
  </si>
  <si>
    <t>Barco/Folsom Encore ImagePRO-HD</t>
  </si>
  <si>
    <r>
      <rPr>
        <sz val="10"/>
        <color indexed="8"/>
        <rFont val="宋体"/>
        <family val="3"/>
        <charset val="134"/>
      </rPr>
      <t>切换器</t>
    </r>
  </si>
  <si>
    <t>V-TECH RGB(6进1出)</t>
  </si>
  <si>
    <t>V-TECH  RGB(4进1出)</t>
  </si>
  <si>
    <t>VGA(8进1出)</t>
  </si>
  <si>
    <t>VGA(4进1出)</t>
  </si>
  <si>
    <t xml:space="preserve">无缝切/转换器  </t>
  </si>
  <si>
    <t>Folsom Encore  ScreenPRO-II HD</t>
  </si>
  <si>
    <t xml:space="preserve">Barco ScreenPro-HD Processor </t>
  </si>
  <si>
    <t>EXTRON ISS 408 (8*1) MARTIX SWITCHER</t>
  </si>
  <si>
    <t>EXTRON RGB(6进1出)</t>
  </si>
  <si>
    <t>EXTRON  ISS506  Switcher</t>
  </si>
  <si>
    <t xml:space="preserve">EXTRON  SGS408  Switcher </t>
  </si>
  <si>
    <t>ANAIOG WAY DVX8022 (8*2矩阵) MARTIX SWITCHER</t>
  </si>
  <si>
    <t>淡入淡出切换器</t>
  </si>
  <si>
    <t>Analog way831 Octo,logo,fx</t>
  </si>
  <si>
    <t>信号分配放大器</t>
  </si>
  <si>
    <t xml:space="preserve">EXTRON VGA DA4 </t>
  </si>
  <si>
    <t xml:space="preserve">EXTRON D/2 DA4 DVI </t>
  </si>
  <si>
    <t>EXTRON RGBHV DA4</t>
  </si>
  <si>
    <t>KRAMER  VP-400  Distribution Amplifier  分配放大器（VGA，4路）</t>
  </si>
  <si>
    <t>KRAMER  VP-300  Distribution Amplifier  分配放大器（VGA，3路）</t>
  </si>
  <si>
    <t>ANALOG WAY 813 RGB  (8*8)</t>
  </si>
  <si>
    <r>
      <rPr>
        <sz val="10"/>
        <color indexed="8"/>
        <rFont val="宋体"/>
        <family val="3"/>
        <charset val="134"/>
      </rPr>
      <t>信号增强器</t>
    </r>
  </si>
  <si>
    <t>IMAGENICS RGB</t>
  </si>
  <si>
    <t xml:space="preserve">Kramer VP-111  </t>
  </si>
  <si>
    <t>信号延长器</t>
  </si>
  <si>
    <t xml:space="preserve">EXTRON DVI 201 TX/RX </t>
  </si>
  <si>
    <t>EXTRON MTP T/RL 15HD A</t>
  </si>
  <si>
    <r>
      <rPr>
        <sz val="10"/>
        <color indexed="8"/>
        <rFont val="宋体"/>
        <family val="3"/>
        <charset val="134"/>
      </rPr>
      <t>多用信号转换器</t>
    </r>
  </si>
  <si>
    <t>EXTRON 7SC</t>
  </si>
  <si>
    <t>SONY 1024</t>
  </si>
  <si>
    <r>
      <rPr>
        <sz val="10"/>
        <color indexed="8"/>
        <rFont val="宋体"/>
        <family val="3"/>
        <charset val="134"/>
      </rPr>
      <t>矩阵开关</t>
    </r>
  </si>
  <si>
    <t>IMAGENICS 10X10 RGB</t>
  </si>
  <si>
    <t>IMAGENICS 12X8 RGB</t>
  </si>
  <si>
    <t>V-TECH 8X4 RGB</t>
  </si>
  <si>
    <r>
      <rPr>
        <sz val="10"/>
        <color indexed="8"/>
        <rFont val="宋体"/>
        <family val="3"/>
        <charset val="134"/>
      </rPr>
      <t>视频矩阵开关</t>
    </r>
  </si>
  <si>
    <t>KRAMER 8X8</t>
  </si>
  <si>
    <t>KRAMER 4X4</t>
  </si>
  <si>
    <t>INSTEC 8X8</t>
  </si>
  <si>
    <r>
      <rPr>
        <sz val="10"/>
        <color indexed="8"/>
        <rFont val="宋体"/>
        <family val="3"/>
        <charset val="134"/>
      </rPr>
      <t>数字特技切换台</t>
    </r>
  </si>
  <si>
    <t>SONY DFS-700P</t>
  </si>
  <si>
    <t>SONY FS-500P</t>
  </si>
  <si>
    <r>
      <rPr>
        <sz val="10"/>
        <color indexed="8"/>
        <rFont val="宋体"/>
        <family val="3"/>
        <charset val="134"/>
      </rPr>
      <t>视频特技台</t>
    </r>
  </si>
  <si>
    <t>Panasonic MX50</t>
  </si>
  <si>
    <t>Data Video SE-500</t>
  </si>
  <si>
    <t>Kramer727</t>
  </si>
  <si>
    <r>
      <rPr>
        <sz val="10"/>
        <color indexed="8"/>
        <rFont val="宋体"/>
        <family val="3"/>
        <charset val="134"/>
      </rPr>
      <t>时基矫正器</t>
    </r>
  </si>
  <si>
    <t>PROFA-310 TBC (NTSC)</t>
  </si>
  <si>
    <r>
      <rPr>
        <sz val="10"/>
        <color indexed="8"/>
        <rFont val="宋体"/>
        <family val="3"/>
        <charset val="134"/>
      </rPr>
      <t>滤波器</t>
    </r>
  </si>
  <si>
    <t>RGB</t>
  </si>
  <si>
    <r>
      <rPr>
        <sz val="10"/>
        <color indexed="8"/>
        <rFont val="宋体"/>
        <family val="3"/>
        <charset val="134"/>
      </rPr>
      <t>制式转换器</t>
    </r>
  </si>
  <si>
    <t>NTSC/PAL System Convertor</t>
  </si>
  <si>
    <r>
      <rPr>
        <sz val="10"/>
        <color indexed="8"/>
        <rFont val="宋体"/>
        <family val="3"/>
        <charset val="134"/>
      </rPr>
      <t>视频转换器</t>
    </r>
  </si>
  <si>
    <t>VTImage VM2000AX VGA-Video</t>
  </si>
  <si>
    <t>Kramer TR-1</t>
  </si>
  <si>
    <t>DVI数字矩阵</t>
  </si>
  <si>
    <t xml:space="preserve"> Barco 8*8 DVI Matrix Switcher</t>
  </si>
  <si>
    <t>拼接系统</t>
  </si>
  <si>
    <t>Dataton Watchout Software System</t>
  </si>
  <si>
    <t xml:space="preserve">信号转/切换器 </t>
  </si>
  <si>
    <t>Barco Folson  DSC-200 Switcher</t>
  </si>
  <si>
    <r>
      <rPr>
        <sz val="10"/>
        <color indexed="8"/>
        <rFont val="宋体"/>
        <family val="3"/>
        <charset val="134"/>
      </rPr>
      <t>4路切换器</t>
    </r>
  </si>
  <si>
    <t>KRAMER  VP-23  Switcher   切换器（4路）</t>
  </si>
  <si>
    <r>
      <rPr>
        <sz val="10"/>
        <color indexed="8"/>
        <rFont val="宋体"/>
        <family val="3"/>
        <charset val="134"/>
      </rPr>
      <t>摄像切换器</t>
    </r>
  </si>
  <si>
    <t>PANASONIC  AG-MX70AMC  Mixer   特技台（视频 ，无缝）</t>
  </si>
  <si>
    <t>高清模拟转换器</t>
  </si>
  <si>
    <t xml:space="preserve"> Barco Folsom imagepro-HD Switcher</t>
  </si>
  <si>
    <r>
      <rPr>
        <sz val="10"/>
        <color indexed="8"/>
        <rFont val="宋体"/>
        <family val="3"/>
        <charset val="134"/>
      </rPr>
      <t>光纤系统</t>
    </r>
  </si>
  <si>
    <t xml:space="preserve"> CIS optic fiber Syestem</t>
  </si>
  <si>
    <r>
      <rPr>
        <sz val="10"/>
        <color indexed="8"/>
        <rFont val="宋体"/>
        <family val="3"/>
        <charset val="134"/>
      </rPr>
      <t xml:space="preserve">拼接信号处理器 </t>
    </r>
  </si>
  <si>
    <t>ANALOGWAY DVX 8022 Processor</t>
  </si>
  <si>
    <r>
      <rPr>
        <sz val="10"/>
        <color indexed="8"/>
        <rFont val="宋体"/>
        <family val="3"/>
        <charset val="134"/>
      </rPr>
      <t>视频提示器plasmer</t>
    </r>
  </si>
  <si>
    <t>彩色监视器</t>
  </si>
  <si>
    <t>SONY 9"CRT</t>
  </si>
  <si>
    <t>GADMEI PD8028 Monitor 9''全彩监视器</t>
  </si>
  <si>
    <t>PHILIPS HNS7170T Monitor17“液晶监视器</t>
  </si>
  <si>
    <t>矩阵切换器</t>
  </si>
  <si>
    <t>High resolution matrix swichers 8*88*8 VGA</t>
  </si>
  <si>
    <t>EXTRON  CROSSPOINT  450  PLUS  128 HV  Matrix   矩阵 （12×8）</t>
  </si>
  <si>
    <t xml:space="preserve">BARCO  16×16  MATRIXPRO  Matrix   矩阵（16×16） </t>
  </si>
  <si>
    <t>EXTRON  CROSSPOINT  450  PLUS  1616 HV  Matrix   矩阵 （16×16）</t>
  </si>
  <si>
    <r>
      <rPr>
        <sz val="10"/>
        <color indexed="8"/>
        <rFont val="宋体"/>
        <family val="3"/>
        <charset val="134"/>
      </rPr>
      <t>分配器</t>
    </r>
  </si>
  <si>
    <r>
      <rPr>
        <sz val="10"/>
        <color indexed="8"/>
        <rFont val="宋体"/>
        <family val="3"/>
        <charset val="134"/>
      </rPr>
      <t>过滤器</t>
    </r>
  </si>
  <si>
    <r>
      <rPr>
        <sz val="10"/>
        <color indexed="8"/>
        <rFont val="宋体"/>
        <family val="3"/>
        <charset val="134"/>
      </rPr>
      <t>电子计时器</t>
    </r>
  </si>
  <si>
    <t>视频处理器</t>
  </si>
  <si>
    <t xml:space="preserve">Barco LED DX700 处理器 Processor </t>
  </si>
  <si>
    <t>BT LED D1000 处理器 Processor</t>
  </si>
  <si>
    <t xml:space="preserve"> FOLSOM  ENCORE  EVP-05  Video  Processor   视频处理器（2M/E , HD/SDI）</t>
  </si>
  <si>
    <t>拼接切换器</t>
  </si>
  <si>
    <t>BARCO  FOLSOM  ENCORE  Large  Controller   大型控制台</t>
  </si>
  <si>
    <t>BARCO  FOLSOM  ENCORE  Small  Controller   小型控制台</t>
  </si>
  <si>
    <r>
      <rPr>
        <sz val="10"/>
        <color indexed="8"/>
        <rFont val="宋体"/>
        <family val="3"/>
        <charset val="134"/>
      </rPr>
      <t>拼接交换机</t>
    </r>
  </si>
  <si>
    <t>Dataton Watchout Key V4.0 视频拼接编辑播放系统</t>
  </si>
  <si>
    <r>
      <rPr>
        <sz val="10"/>
        <color indexed="8"/>
        <rFont val="宋体"/>
        <family val="3"/>
        <charset val="134"/>
      </rPr>
      <t>互动投影</t>
    </r>
  </si>
  <si>
    <r>
      <rPr>
        <sz val="10"/>
        <color indexed="8"/>
        <rFont val="宋体"/>
        <family val="3"/>
        <charset val="134"/>
      </rPr>
      <t>3D增强</t>
    </r>
  </si>
  <si>
    <r>
      <rPr>
        <sz val="10"/>
        <color indexed="8"/>
        <rFont val="宋体"/>
        <family val="3"/>
        <charset val="134"/>
      </rPr>
      <t>楼体3D成像</t>
    </r>
  </si>
  <si>
    <t>无缝拼接设备（DVI-D数字高清显示）</t>
  </si>
  <si>
    <t>制作工作站主机PERFORM WORKSTATION MAIN CONTROLLER</t>
  </si>
  <si>
    <t xml:space="preserve"> </t>
  </si>
  <si>
    <t>显示单元及复合视频采集</t>
  </si>
  <si>
    <t>其它视频设备</t>
  </si>
  <si>
    <t>数字硬盘录像机（每通道价格）</t>
  </si>
  <si>
    <t>THOMSON Turbo IDDR Digital Disk Recorder</t>
  </si>
  <si>
    <t>数字硬盘播放器</t>
  </si>
  <si>
    <t>ipad</t>
  </si>
  <si>
    <t>无线翻页器(普通型)</t>
  </si>
  <si>
    <t>音频系统</t>
  </si>
  <si>
    <t>音箱</t>
  </si>
  <si>
    <t>SPEAKER线阵列音箱</t>
  </si>
  <si>
    <t>MEYER SOUND MELODIE</t>
  </si>
  <si>
    <t>全频音箱</t>
  </si>
  <si>
    <t xml:space="preserve">NEXO PS15 </t>
  </si>
  <si>
    <t>NEXO PS10</t>
  </si>
  <si>
    <t>NEXO PS8</t>
  </si>
  <si>
    <t>NEXO ALPHA-E-F</t>
  </si>
  <si>
    <t>MEYER SOUND MILO</t>
  </si>
  <si>
    <t>MEYER SOUND MICA</t>
  </si>
  <si>
    <t>Ramsa WS-200E Speaker</t>
  </si>
  <si>
    <t>Ramsa WS-A10E-K Speaker</t>
  </si>
  <si>
    <t xml:space="preserve">MeyerSound UPA--1P Speaker </t>
  </si>
  <si>
    <t xml:space="preserve">MeyerSound MSL-4 Speaker </t>
  </si>
  <si>
    <t>D&amp;B Q7 Loudspeaker</t>
  </si>
  <si>
    <t>JBL 15G2</t>
  </si>
  <si>
    <t>低音音箱</t>
  </si>
  <si>
    <t>NEXO LSUB1200 （ LS-1200 Woofer）</t>
  </si>
  <si>
    <t>D&amp;B Q-SUB Loudspeaker</t>
  </si>
  <si>
    <t>MEYER SOUND 700-HP</t>
  </si>
  <si>
    <t>超重低音音箱</t>
  </si>
  <si>
    <t>Ramsa WS-A260E Speaker</t>
  </si>
  <si>
    <t>Ramsa WS-550K Speaker</t>
  </si>
  <si>
    <t>NEXO speaker-subwoofer</t>
  </si>
  <si>
    <t xml:space="preserve">MeyserSound 650-P Subwoofer </t>
  </si>
  <si>
    <t>全音域长冲程有源音箱</t>
  </si>
  <si>
    <t>MEYER MSL-4 Self-Powered Horn-loaded Long-throw Speaker</t>
  </si>
  <si>
    <t>全音域有源音箱</t>
  </si>
  <si>
    <t>MEYER UPA-1P Self-Powered Reinforcement Loudspeaker</t>
  </si>
  <si>
    <t>MEYER UPA-1P Self-Powered Loudspeaker</t>
  </si>
  <si>
    <t>超低音有源音箱</t>
  </si>
  <si>
    <t>MEYER USW-1P Self-Powered Woofer</t>
  </si>
  <si>
    <t>力素线阵列主扩音箱</t>
  </si>
  <si>
    <t>NEXO speaker-line array GEO T4805ii</t>
  </si>
  <si>
    <t>返送音箱</t>
  </si>
  <si>
    <t xml:space="preserve">NEXO Ps 15 Speaker </t>
  </si>
  <si>
    <t>D&amp;B MAX Loudspeaker</t>
  </si>
  <si>
    <t>Q1线阵列扬声器</t>
  </si>
  <si>
    <t>D&amp;B Q1 Line Array Loudspeaker</t>
  </si>
  <si>
    <t>有源音箱</t>
  </si>
  <si>
    <t>JBL EON15 Self-Powered Speaker</t>
  </si>
  <si>
    <t>225音箱</t>
  </si>
  <si>
    <t>JBL TR225 Speaker</t>
  </si>
  <si>
    <t>105音箱</t>
  </si>
  <si>
    <t>JBL TR105 Speaker</t>
  </si>
  <si>
    <t>其他设备</t>
  </si>
  <si>
    <t>音箱系统控制器</t>
  </si>
  <si>
    <t>NEXO Ps 15 TD System Controller</t>
  </si>
  <si>
    <t>数字调音台</t>
  </si>
  <si>
    <t>YAMAHA ls9-16</t>
  </si>
  <si>
    <t xml:space="preserve">YMAHA 01V 24CH Mixer Digital </t>
  </si>
  <si>
    <t xml:space="preserve">YAMAHA LS9 32CH </t>
  </si>
  <si>
    <t>YAMAHA M7CL 48CH</t>
  </si>
  <si>
    <t>YAMAHA M7CL 52CH</t>
  </si>
  <si>
    <t>百灵达-X32</t>
  </si>
  <si>
    <t>模拟调音台</t>
  </si>
  <si>
    <t>32CH</t>
  </si>
  <si>
    <t>24CH</t>
  </si>
  <si>
    <t>16CH</t>
  </si>
  <si>
    <t>无线手持麦克</t>
  </si>
  <si>
    <t>Shure U24D SM57 UHF HANDHELD MIC</t>
  </si>
  <si>
    <t>Shure SLX4 SM58</t>
  </si>
  <si>
    <t>Shure BETA 87</t>
  </si>
  <si>
    <t>有线麦克</t>
  </si>
  <si>
    <t xml:space="preserve">Shure SM－58 UHF Wireless MIC </t>
  </si>
  <si>
    <t>舒尔超高频道无线领夹麦（小蜜蜂）</t>
  </si>
  <si>
    <t xml:space="preserve">Shure UHF Wireless Clip MIC </t>
  </si>
  <si>
    <t>会议鹅颈电容话筒连座</t>
  </si>
  <si>
    <t>Mic Gooseneck w/table stand</t>
  </si>
  <si>
    <t>无线头戴麦</t>
  </si>
  <si>
    <t>Wireless Headset MIC</t>
  </si>
  <si>
    <t>话筒立架</t>
  </si>
  <si>
    <t>SOUNDKING MICROPHONE STAND</t>
  </si>
  <si>
    <t>CD播放器</t>
  </si>
  <si>
    <t>Sony</t>
  </si>
  <si>
    <t>双CD播放机</t>
  </si>
  <si>
    <t>DENON DN-D4500 Dual CD Player</t>
  </si>
  <si>
    <t>MD机</t>
  </si>
  <si>
    <t>Sony MDs-JE640 MD Player</t>
  </si>
  <si>
    <t>功放</t>
  </si>
  <si>
    <t>QSC RMS-2450 Power Ampligter</t>
  </si>
  <si>
    <t>舒尔音频分配器</t>
  </si>
  <si>
    <t>Shure FP-16A Audio DA</t>
  </si>
  <si>
    <t>音频滤波器</t>
  </si>
  <si>
    <t>PRO CO IT Isolation</t>
  </si>
  <si>
    <t>均衡器</t>
  </si>
  <si>
    <t xml:space="preserve">DBX 1231 EQ </t>
  </si>
  <si>
    <t>DBX 2231 Dual Equalizer Analyzer</t>
  </si>
  <si>
    <t>K.T-DN360</t>
  </si>
  <si>
    <t>压限器</t>
  </si>
  <si>
    <t>DBX 166XL Compressor／Limiter/gate</t>
  </si>
  <si>
    <t xml:space="preserve">DBX 266XL Compressor </t>
  </si>
  <si>
    <t>YAMAHA GC2020B</t>
  </si>
  <si>
    <t>混响器（效果器）</t>
  </si>
  <si>
    <t xml:space="preserve">YAMAHA 900 EFFERCTOR </t>
  </si>
  <si>
    <t>YAMAHA REV SPX2000（B类为SPX990）</t>
  </si>
  <si>
    <t xml:space="preserve">SPX-2000 Simul Effect </t>
  </si>
  <si>
    <t>信号放大器</t>
  </si>
  <si>
    <t>SHURE UA844</t>
  </si>
  <si>
    <t>专业效果器</t>
  </si>
  <si>
    <t xml:space="preserve">YAMAHA REV900 </t>
  </si>
  <si>
    <t>专业均衡器</t>
  </si>
  <si>
    <t>YAMAHA EQ2031A</t>
  </si>
  <si>
    <t>图示均衡器</t>
  </si>
  <si>
    <t>DBX 1231/2231</t>
  </si>
  <si>
    <t>音频处理器</t>
  </si>
  <si>
    <t>Ramsa WZ-DM35</t>
  </si>
  <si>
    <t>Turbosound LMS-D26</t>
  </si>
  <si>
    <t>D.I BOX BDI-21</t>
  </si>
  <si>
    <t>无线对讲机</t>
  </si>
  <si>
    <t>MOTO A8</t>
  </si>
  <si>
    <t>有线对讲耳机（只）</t>
  </si>
  <si>
    <t>Intercom Belt Pack C/W Headset</t>
  </si>
  <si>
    <t>灯光系统</t>
  </si>
  <si>
    <t xml:space="preserve">
电脑灯</t>
  </si>
  <si>
    <t>电脑洗色灯</t>
  </si>
  <si>
    <t>ROBE COLOR WASH 1200EAT</t>
  </si>
  <si>
    <t xml:space="preserve">MARTIN  MAC 600 </t>
  </si>
  <si>
    <t>电脑染色灯</t>
  </si>
  <si>
    <t>Varl-lite3000 WASH  1200W</t>
  </si>
  <si>
    <t>电脑图案灯</t>
  </si>
  <si>
    <t>ROBECOLOR SPOT 1200EAT</t>
  </si>
  <si>
    <t>MARTIN  MAC2000</t>
  </si>
  <si>
    <t xml:space="preserve"> Varl-lite3000 SPOT  1200W</t>
  </si>
  <si>
    <t>电脑灯LOGO片制作（每片）</t>
  </si>
  <si>
    <t>Fixture
（常规灯）</t>
  </si>
  <si>
    <t>光束灯</t>
  </si>
  <si>
    <t>BM300W</t>
  </si>
  <si>
    <t>成像灯</t>
  </si>
  <si>
    <t xml:space="preserve">ETC SOURCE </t>
  </si>
  <si>
    <t>ETC ZOOM SOURCE-FOUR PROFILE LIGHTING WITH ZOOM OF 26-50（带变焦26-50度）</t>
  </si>
  <si>
    <t>ETC 575w Source 4 5" 19 度成像灯</t>
  </si>
  <si>
    <t>成像灯( 26°  )</t>
  </si>
  <si>
    <t>PAR灯</t>
  </si>
  <si>
    <t>COCO  PAR64  1000W</t>
  </si>
  <si>
    <t>ETC EA PAR 700W</t>
  </si>
  <si>
    <t xml:space="preserve">ETC Par 750w </t>
  </si>
  <si>
    <t xml:space="preserve">LED灯         </t>
  </si>
  <si>
    <t>LED YD-D85</t>
  </si>
  <si>
    <t>Martin</t>
  </si>
  <si>
    <t>LED 变色灯</t>
  </si>
  <si>
    <t xml:space="preserve">LED par灯 Light  </t>
  </si>
  <si>
    <t>LED 摇头变色灯</t>
  </si>
  <si>
    <t xml:space="preserve">LED SPOT Light  </t>
  </si>
  <si>
    <t>白光灯</t>
  </si>
  <si>
    <t>光束灯(1组8个)</t>
  </si>
  <si>
    <t xml:space="preserve">AC LIGHT </t>
  </si>
  <si>
    <t>频闪灯</t>
  </si>
  <si>
    <t>1500W</t>
  </si>
  <si>
    <t>观众灯</t>
  </si>
  <si>
    <t xml:space="preserve">KOUO 2600W </t>
  </si>
  <si>
    <t xml:space="preserve">银色桶灯                </t>
  </si>
  <si>
    <t xml:space="preserve">Par64 Light Black w/filter frame </t>
  </si>
  <si>
    <t xml:space="preserve"> 4  四头灯</t>
  </si>
  <si>
    <t>Stage Blinder</t>
  </si>
  <si>
    <t>四头灯</t>
  </si>
  <si>
    <t xml:space="preserve">Stage Blinder 8 </t>
  </si>
  <si>
    <t>地灯</t>
  </si>
  <si>
    <t xml:space="preserve"> AC 灯                            </t>
  </si>
  <si>
    <t>Par64-cp4552 Light Black w/filter frame</t>
  </si>
  <si>
    <t>BEEM</t>
  </si>
  <si>
    <t>BEEM 1500W</t>
  </si>
  <si>
    <t xml:space="preserve">激光灯 </t>
  </si>
  <si>
    <t>LASER</t>
  </si>
  <si>
    <t>图案电脑灯</t>
  </si>
  <si>
    <t>Martin MAC2000 马田 1200w</t>
  </si>
  <si>
    <t>追光灯（含追光师）</t>
  </si>
  <si>
    <t xml:space="preserve">AURORA HMI-1200 Follow Spot 1200w </t>
  </si>
  <si>
    <t xml:space="preserve">GRIVEN MSR Follow spot 2500w </t>
  </si>
  <si>
    <t>追光灯</t>
  </si>
  <si>
    <t>EGATS 2500W</t>
  </si>
  <si>
    <t xml:space="preserve">
硅箱和调光台</t>
  </si>
  <si>
    <t>爱富丽灯光控制台</t>
  </si>
  <si>
    <t xml:space="preserve"> Avolite Lighting mixer pearl 2010</t>
  </si>
  <si>
    <t xml:space="preserve">电脑调光台 </t>
  </si>
  <si>
    <t>AVOLITES Pearl 2004</t>
  </si>
  <si>
    <t>AVOLITE PEARL 2008</t>
  </si>
  <si>
    <t>硅箱</t>
  </si>
  <si>
    <t>TL PROTOUR24CH</t>
  </si>
  <si>
    <t>TL PROTOUR12CH</t>
  </si>
  <si>
    <t>可控硅箱</t>
  </si>
  <si>
    <t>RGB Dimmer Rack-24 way RGB 2</t>
  </si>
  <si>
    <t>TZLITE DMX Dimmer Rackpak(12Ch*10A)</t>
  </si>
  <si>
    <t>TZLITE DMX Dimmer Rackpak(24Ch*20A)</t>
  </si>
  <si>
    <t>TZLITE DMX Dimmer Rackpak(36Ch*30A)</t>
  </si>
  <si>
    <t>数字可控硅箱</t>
  </si>
  <si>
    <t xml:space="preserve">Digital Dimmer Pack </t>
  </si>
  <si>
    <t>POWER DISTRIBUTOR 配电柜</t>
  </si>
  <si>
    <t xml:space="preserve">TOTION 400A </t>
  </si>
  <si>
    <t>TOTION 250A</t>
  </si>
  <si>
    <t xml:space="preserve"> THREE-PHASE POWER CABLES三相动力电缆</t>
  </si>
  <si>
    <t>50MM2 100A T</t>
  </si>
  <si>
    <t xml:space="preserve">
特效设备</t>
  </si>
  <si>
    <t>气柱</t>
  </si>
  <si>
    <t>CO2 SPECIAL EFFECT</t>
  </si>
  <si>
    <t>礼炮</t>
  </si>
  <si>
    <t>干冰机</t>
  </si>
  <si>
    <t>CONFETTI GUN</t>
  </si>
  <si>
    <t>电磁幕（ 每10米）</t>
  </si>
  <si>
    <t>吸收幕（每套）</t>
  </si>
  <si>
    <t>吹纱机（每块，纱宽6米，高4-5米）</t>
  </si>
  <si>
    <t>喷泉</t>
  </si>
  <si>
    <t>轨道火箭</t>
  </si>
  <si>
    <t>空中彗星（炸点）</t>
  </si>
  <si>
    <t>瞬间烟火</t>
  </si>
  <si>
    <t>其它灯光设备</t>
  </si>
  <si>
    <t>旋丽筒灯换色器</t>
  </si>
  <si>
    <t xml:space="preserve">XLCHR-DD </t>
  </si>
  <si>
    <t>雪花机</t>
  </si>
  <si>
    <t xml:space="preserve">800W </t>
  </si>
  <si>
    <t>泡泡机</t>
  </si>
  <si>
    <t>700W</t>
  </si>
  <si>
    <t>烟机</t>
  </si>
  <si>
    <t xml:space="preserve">UNIQUE-LOOK </t>
  </si>
  <si>
    <t>TRUSS架</t>
  </si>
  <si>
    <t>300*400 (PER METER)/300*300</t>
  </si>
  <si>
    <t>400*600 PER METER</t>
  </si>
  <si>
    <t>600*700 (PER METER)</t>
  </si>
  <si>
    <t>CHASSIS底盘</t>
  </si>
  <si>
    <t>手摇三脚灯架</t>
  </si>
  <si>
    <t>电葫芦</t>
  </si>
  <si>
    <t xml:space="preserve">GM Motoren </t>
  </si>
  <si>
    <t>手动葫芦</t>
  </si>
  <si>
    <t>Manual Windlass</t>
  </si>
  <si>
    <t>会议系统</t>
  </si>
  <si>
    <t xml:space="preserve">
红外同传系统</t>
  </si>
  <si>
    <t>中央控制器</t>
  </si>
  <si>
    <t>BOSCH LBB3500/05</t>
  </si>
  <si>
    <t>红外辐射板</t>
  </si>
  <si>
    <t>BOSCH LBB4511/00（12.5W）</t>
  </si>
  <si>
    <t>红外发射机箱</t>
  </si>
  <si>
    <t xml:space="preserve">BOSCH LBB4502/08 </t>
  </si>
  <si>
    <t>即席发言系统</t>
  </si>
  <si>
    <t xml:space="preserve">即席发言主席机  </t>
  </si>
  <si>
    <t>BOSCH LBB3533/50</t>
  </si>
  <si>
    <t>即席发言代表机</t>
  </si>
  <si>
    <t xml:space="preserve">BOSCH LBB3530/50 </t>
  </si>
  <si>
    <t>多音频接口器(代替增容电源)</t>
  </si>
  <si>
    <t>BOSCH LBB3508</t>
  </si>
  <si>
    <t>投票器</t>
  </si>
  <si>
    <t>动画制作费用</t>
  </si>
  <si>
    <t>AE效果动画制作(初级)</t>
  </si>
  <si>
    <t>秒</t>
  </si>
  <si>
    <t>AE效果动画制作(中级)</t>
  </si>
  <si>
    <t>AE效果动画制作(高级)</t>
  </si>
  <si>
    <t>手绘FLASH效果动画制作(初级)</t>
  </si>
  <si>
    <t>手绘FLASH效果动画制作(中级)</t>
  </si>
  <si>
    <t>手绘FLASH效果动画制作(高级)</t>
  </si>
  <si>
    <t>手绘FLASH角色动画制作(初级)</t>
  </si>
  <si>
    <t>手绘FLASH角色动画制作(中级)</t>
  </si>
  <si>
    <t>手绘FLASH角色动画制作(高级)</t>
  </si>
  <si>
    <t>非手绘FLASH效果动画制作(初级)</t>
  </si>
  <si>
    <t>非手绘FLASH效果动画制作(中级)</t>
  </si>
  <si>
    <t>非手绘FLASH效果动画制作(高级)</t>
  </si>
  <si>
    <t>FLASH PPT讲解动画制作</t>
  </si>
  <si>
    <t>分钟</t>
  </si>
  <si>
    <t>3D动画制作/3D animation production</t>
  </si>
  <si>
    <t>固态静物类3D建模</t>
  </si>
  <si>
    <t>动态静物类3D建模</t>
  </si>
  <si>
    <t>人物类3D建模</t>
  </si>
  <si>
    <t>建筑类3D建模</t>
  </si>
  <si>
    <t>3D效果动画制作(初级)</t>
  </si>
  <si>
    <t>3D效果动画制作(中级)</t>
  </si>
  <si>
    <t>3D效果动画制作(高级)</t>
  </si>
  <si>
    <t>后期制作费用</t>
  </si>
  <si>
    <t>音乐/音效 / Music / audio</t>
  </si>
  <si>
    <t>音效制作</t>
  </si>
  <si>
    <t>条</t>
  </si>
  <si>
    <r>
      <rPr>
        <sz val="10"/>
        <color indexed="8"/>
        <rFont val="宋体"/>
        <family val="3"/>
        <charset val="134"/>
      </rPr>
      <t>作曲</t>
    </r>
  </si>
  <si>
    <t>配音/Voice</t>
  </si>
  <si>
    <t>专业中文配音</t>
  </si>
  <si>
    <t>名人另计</t>
  </si>
  <si>
    <t>专业英文配音</t>
  </si>
  <si>
    <t>专业中文角色配音</t>
  </si>
  <si>
    <t>人/分钟</t>
  </si>
  <si>
    <t>专业英文角色配音</t>
  </si>
  <si>
    <t>录音棚租赁</t>
  </si>
  <si>
    <t>小时</t>
  </si>
  <si>
    <t>后期剪辑/Post-editing</t>
  </si>
  <si>
    <t>视频采集(普通机房)</t>
  </si>
  <si>
    <t>素材整理(含操作人员费用)</t>
  </si>
  <si>
    <t>音视频剪辑,合成(高级机房，含操作人员费用)</t>
  </si>
  <si>
    <t>Flint机房制作(Flint机房+编导)</t>
  </si>
  <si>
    <t>设计制作费用</t>
  </si>
  <si>
    <t>手绘形象设计/Hand-drawn image design</t>
  </si>
  <si>
    <t>卡通形象设计</t>
  </si>
  <si>
    <t>Banner制作/Banner prodution</t>
  </si>
  <si>
    <t>静态Banner制作</t>
  </si>
  <si>
    <t>GIF Banner制作</t>
  </si>
  <si>
    <t>Flash Banner制作</t>
  </si>
  <si>
    <t>多媒体界面设计/Multimedia Interface Design</t>
  </si>
  <si>
    <t>Button设计制作</t>
  </si>
  <si>
    <t>项</t>
  </si>
  <si>
    <t>静态小菜单设计制作</t>
  </si>
  <si>
    <t>动态小菜单设计制作</t>
  </si>
  <si>
    <t>静态大菜单设计制作</t>
  </si>
  <si>
    <t>动态大菜单设计制作</t>
  </si>
  <si>
    <t>耗材类</t>
  </si>
  <si>
    <t>磁带/Tapes</t>
  </si>
  <si>
    <t>普通DV带（1小时）</t>
  </si>
  <si>
    <t>盒</t>
  </si>
  <si>
    <t>专业高清DV带（1小时）</t>
  </si>
  <si>
    <t>DVCPro（1小时）</t>
  </si>
  <si>
    <t>BET（1小时）</t>
  </si>
  <si>
    <t>手术视频拍摄及剪辑</t>
  </si>
  <si>
    <t>2D手术剪辑</t>
  </si>
  <si>
    <t>手术片头片尾制作</t>
  </si>
  <si>
    <t>制作标准：根据客户需求片头界面设计、LOGO添加、手术名称、术者姓名等，包含简单特效。</t>
  </si>
  <si>
    <t>次</t>
  </si>
  <si>
    <t>手术剪辑（粗剪+后期精剪）</t>
  </si>
  <si>
    <t>包括本地上门剪辑费用</t>
  </si>
  <si>
    <t>手术步奏中文字幕添加、制作效果添加与视频中</t>
  </si>
  <si>
    <t>手术中文字标注、手术关键步骤标注、手术说明等</t>
  </si>
  <si>
    <t>3D 手术拍摄 （按每台手术3-8小时）</t>
  </si>
  <si>
    <t>3D高清摄录一体机租用</t>
  </si>
  <si>
    <t>ATOMOS Samurai Blade 智能硬盘记录单元</t>
  </si>
  <si>
    <t>全方位专业摄像云台及摇臂租用</t>
  </si>
  <si>
    <t>高清投影（术者看）</t>
  </si>
  <si>
    <t>7寸3DLOOK监看设备</t>
  </si>
  <si>
    <t>LED辅助灯光</t>
  </si>
  <si>
    <t>手术专业拍摄（2名工作人员）</t>
  </si>
  <si>
    <t>3D手术剪辑 (完成一台手术录像剪辑)</t>
  </si>
  <si>
    <t>3D格式转换（左右双画面，可编辑）</t>
  </si>
  <si>
    <t>手术剪辑（后期精细剪辑，细化手术步骤，展现完整手术过程)</t>
  </si>
  <si>
    <t>3D校调（修正深度视觉、立体连贯性）</t>
  </si>
  <si>
    <t>3D立体片头片尾包装（医院、术者介绍等）</t>
  </si>
  <si>
    <t>立体CGI（重要步骤使用视频特效进行标注）</t>
  </si>
  <si>
    <t>3D视频渲染（整合所有视音频素材，全片端倪初现 )</t>
  </si>
  <si>
    <t>色彩偏差校正(校正制作过程中的色彩偏差，还原真实色彩)</t>
  </si>
  <si>
    <t>手术视频完稿，视频格式编码，2D兼容格式</t>
  </si>
  <si>
    <t>多媒体课件制作</t>
  </si>
  <si>
    <t>幻灯片视频同步合成</t>
  </si>
  <si>
    <t>按会议视频时长计算</t>
  </si>
  <si>
    <t>原始素材剪辑</t>
  </si>
  <si>
    <t>文件格式转换</t>
  </si>
  <si>
    <t>内容同步校验</t>
  </si>
  <si>
    <r>
      <rPr>
        <sz val="14"/>
        <color indexed="8"/>
        <rFont val="宋体"/>
        <family val="3"/>
        <charset val="134"/>
      </rPr>
      <t>创意单价</t>
    </r>
    <r>
      <rPr>
        <sz val="10"/>
        <color indexed="8"/>
        <rFont val="宋体"/>
        <family val="3"/>
        <charset val="134"/>
      </rPr>
      <t xml:space="preserve">                                                                         </t>
    </r>
  </si>
  <si>
    <t>设计单价</t>
  </si>
  <si>
    <t>修改单价</t>
  </si>
  <si>
    <t>完稿单价</t>
  </si>
  <si>
    <t>打样单价</t>
  </si>
  <si>
    <t>#</t>
  </si>
  <si>
    <t>工作内容 - 平面设计类 Job Description - Graphic Design</t>
  </si>
  <si>
    <r>
      <rPr>
        <sz val="10"/>
        <color indexed="8"/>
        <rFont val="宋体"/>
        <family val="3"/>
        <charset val="134"/>
      </rPr>
      <t xml:space="preserve">KV设计--单一品牌KV设计 </t>
    </r>
    <r>
      <rPr>
        <sz val="10"/>
        <color indexed="16"/>
        <rFont val="宋体"/>
        <family val="3"/>
        <charset val="134"/>
      </rPr>
      <t>Key Visual - single brand (pc)</t>
    </r>
  </si>
  <si>
    <r>
      <rPr>
        <sz val="10"/>
        <color indexed="8"/>
        <rFont val="宋体"/>
        <family val="3"/>
        <charset val="134"/>
      </rPr>
      <t>KV设计--联合品牌KV设计</t>
    </r>
    <r>
      <rPr>
        <sz val="10"/>
        <color indexed="16"/>
        <rFont val="宋体"/>
        <family val="3"/>
        <charset val="134"/>
      </rPr>
      <t xml:space="preserve"> Key Visual - multiple brands (pc)</t>
    </r>
  </si>
  <si>
    <r>
      <rPr>
        <sz val="10"/>
        <color indexed="8"/>
        <rFont val="宋体"/>
        <family val="3"/>
        <charset val="134"/>
      </rPr>
      <t xml:space="preserve">海报/挂旗/地贴/围膜/易拉宝 </t>
    </r>
    <r>
      <rPr>
        <sz val="10"/>
        <color indexed="16"/>
        <rFont val="宋体"/>
        <family val="3"/>
        <charset val="134"/>
      </rPr>
      <t>Poster/hanging flag/floor sticker/X-banner/TG wrapper (pc)</t>
    </r>
  </si>
  <si>
    <r>
      <rPr>
        <sz val="10"/>
        <color indexed="8"/>
        <rFont val="宋体"/>
        <family val="3"/>
        <charset val="134"/>
      </rPr>
      <t xml:space="preserve">跳跳卡/货架条签 </t>
    </r>
    <r>
      <rPr>
        <sz val="10"/>
        <color indexed="16"/>
        <rFont val="宋体"/>
        <family val="3"/>
        <charset val="134"/>
      </rPr>
      <t>Shelf wobbler/shelf tag/shelf talker (pc)</t>
    </r>
  </si>
  <si>
    <r>
      <rPr>
        <sz val="10"/>
        <color indexed="8"/>
        <rFont val="宋体"/>
        <family val="3"/>
        <charset val="134"/>
      </rPr>
      <t xml:space="preserve">宣传册封面/封底/单页 </t>
    </r>
    <r>
      <rPr>
        <sz val="10"/>
        <color indexed="16"/>
        <rFont val="宋体"/>
        <family val="3"/>
        <charset val="134"/>
      </rPr>
      <t>Brochure cover sheet/bottom sheet/leaflet (p)</t>
    </r>
  </si>
  <si>
    <r>
      <rPr>
        <sz val="10"/>
        <color indexed="8"/>
        <rFont val="宋体"/>
        <family val="3"/>
        <charset val="134"/>
      </rPr>
      <t xml:space="preserve">宣传册内页 </t>
    </r>
    <r>
      <rPr>
        <sz val="10"/>
        <color indexed="16"/>
        <rFont val="宋体"/>
        <family val="3"/>
        <charset val="134"/>
      </rPr>
      <t>Brochure inner page (p)</t>
    </r>
  </si>
  <si>
    <r>
      <rPr>
        <sz val="10"/>
        <color indexed="8"/>
        <rFont val="宋体"/>
        <family val="3"/>
        <charset val="134"/>
      </rPr>
      <t>插画</t>
    </r>
    <r>
      <rPr>
        <sz val="10"/>
        <color indexed="16"/>
        <rFont val="宋体"/>
        <family val="3"/>
        <charset val="134"/>
      </rPr>
      <t xml:space="preserve"> Brochure illustrations (p)</t>
    </r>
  </si>
  <si>
    <r>
      <rPr>
        <sz val="10"/>
        <color indexed="8"/>
        <rFont val="宋体"/>
        <family val="3"/>
        <charset val="134"/>
      </rPr>
      <t>户内外广告画面</t>
    </r>
    <r>
      <rPr>
        <sz val="10"/>
        <color indexed="16"/>
        <rFont val="宋体"/>
        <family val="3"/>
        <charset val="134"/>
      </rPr>
      <t xml:space="preserve"> Indoor and outdoor printing graphic design (pc)</t>
    </r>
  </si>
  <si>
    <r>
      <rPr>
        <sz val="10"/>
        <color indexed="8"/>
        <rFont val="宋体"/>
        <family val="3"/>
        <charset val="134"/>
      </rPr>
      <t xml:space="preserve">户内外画面比例稿 </t>
    </r>
    <r>
      <rPr>
        <sz val="10"/>
        <color indexed="16"/>
        <rFont val="宋体"/>
        <family val="3"/>
        <charset val="134"/>
      </rPr>
      <t xml:space="preserve"> Indoor and outdoor printing graphic size planogram (pc)</t>
    </r>
  </si>
  <si>
    <r>
      <rPr>
        <sz val="10"/>
        <color indexed="8"/>
        <rFont val="宋体"/>
        <family val="3"/>
        <charset val="134"/>
      </rPr>
      <t>礼盒类/纸袋类/纸盒类/塑料袋（非产品包装）</t>
    </r>
    <r>
      <rPr>
        <sz val="10"/>
        <color indexed="16"/>
        <rFont val="宋体"/>
        <family val="3"/>
        <charset val="134"/>
      </rPr>
      <t>Gift box/bag (non product-related) (pc)</t>
    </r>
  </si>
  <si>
    <r>
      <rPr>
        <sz val="10"/>
        <color indexed="8"/>
        <rFont val="宋体"/>
        <family val="3"/>
        <charset val="134"/>
      </rPr>
      <t>产品礼盒/促销装（产品包装）</t>
    </r>
    <r>
      <rPr>
        <sz val="10"/>
        <color indexed="16"/>
        <rFont val="宋体"/>
        <family val="3"/>
        <charset val="134"/>
      </rPr>
      <t>Product related package/promotion pack (pc)</t>
    </r>
  </si>
  <si>
    <t>Logo/Icon设计</t>
  </si>
  <si>
    <t>H5页面设计（页）</t>
  </si>
  <si>
    <t>PPT母板设计</t>
  </si>
  <si>
    <t>工作内容 - 3D 助销工具类 Job Description - 3D Merchandizing Design</t>
  </si>
  <si>
    <r>
      <rPr>
        <sz val="10"/>
        <color indexed="8"/>
        <rFont val="宋体"/>
        <family val="3"/>
        <charset val="134"/>
      </rPr>
      <t xml:space="preserve">专柜设计-5平米以内 </t>
    </r>
    <r>
      <rPr>
        <sz val="10"/>
        <color indexed="16"/>
        <rFont val="宋体"/>
        <family val="3"/>
        <charset val="134"/>
      </rPr>
      <t>Counter (5m2 within, set)</t>
    </r>
  </si>
  <si>
    <r>
      <rPr>
        <sz val="10"/>
        <color indexed="8"/>
        <rFont val="宋体"/>
        <family val="3"/>
        <charset val="134"/>
      </rPr>
      <t>专柜设计-5平米以上</t>
    </r>
    <r>
      <rPr>
        <sz val="10"/>
        <color indexed="16"/>
        <rFont val="宋体"/>
        <family val="3"/>
        <charset val="134"/>
      </rPr>
      <t xml:space="preserve"> Counter (5m2 above, set)</t>
    </r>
  </si>
  <si>
    <r>
      <rPr>
        <sz val="10"/>
        <color indexed="8"/>
        <rFont val="宋体"/>
        <family val="3"/>
        <charset val="134"/>
      </rPr>
      <t>专柜施工图纸</t>
    </r>
    <r>
      <rPr>
        <sz val="10"/>
        <color indexed="16"/>
        <rFont val="宋体"/>
        <family val="3"/>
        <charset val="134"/>
      </rPr>
      <t xml:space="preserve"> Counter technical drawing (5m2 within, set)</t>
    </r>
  </si>
  <si>
    <r>
      <rPr>
        <sz val="10"/>
        <color indexed="8"/>
        <rFont val="宋体"/>
        <family val="3"/>
        <charset val="134"/>
      </rPr>
      <t>专柜施工图纸</t>
    </r>
    <r>
      <rPr>
        <sz val="10"/>
        <color indexed="16"/>
        <rFont val="宋体"/>
        <family val="3"/>
        <charset val="134"/>
      </rPr>
      <t xml:space="preserve"> Counter technical drawing (5m2 above, set)</t>
    </r>
  </si>
  <si>
    <r>
      <rPr>
        <sz val="10"/>
        <color indexed="8"/>
        <rFont val="宋体"/>
        <family val="3"/>
        <charset val="134"/>
      </rPr>
      <t xml:space="preserve">静物展台 </t>
    </r>
    <r>
      <rPr>
        <sz val="10"/>
        <color indexed="16"/>
        <rFont val="宋体"/>
        <family val="3"/>
        <charset val="134"/>
      </rPr>
      <t>Pordium/event booth (＜20㎡, set)</t>
    </r>
  </si>
  <si>
    <r>
      <rPr>
        <sz val="10"/>
        <color indexed="8"/>
        <rFont val="宋体"/>
        <family val="3"/>
        <charset val="134"/>
      </rPr>
      <t xml:space="preserve">静物展台 </t>
    </r>
    <r>
      <rPr>
        <sz val="10"/>
        <color indexed="16"/>
        <rFont val="宋体"/>
        <family val="3"/>
        <charset val="134"/>
      </rPr>
      <t>Pordium/event booth（20㎡~50㎡, set）</t>
    </r>
  </si>
  <si>
    <r>
      <rPr>
        <sz val="10"/>
        <color indexed="8"/>
        <rFont val="宋体"/>
        <family val="3"/>
        <charset val="134"/>
      </rPr>
      <t>静物展台</t>
    </r>
    <r>
      <rPr>
        <sz val="10"/>
        <color indexed="16"/>
        <rFont val="宋体"/>
        <family val="3"/>
        <charset val="134"/>
      </rPr>
      <t xml:space="preserve"> Pordium/event booth (＞50㎡, set）</t>
    </r>
  </si>
  <si>
    <r>
      <rPr>
        <sz val="10"/>
        <color indexed="8"/>
        <rFont val="宋体"/>
        <family val="3"/>
        <charset val="134"/>
      </rPr>
      <t xml:space="preserve">堆头 </t>
    </r>
    <r>
      <rPr>
        <sz val="10"/>
        <color indexed="16"/>
        <rFont val="宋体"/>
        <family val="3"/>
        <charset val="134"/>
      </rPr>
      <t>TG（1㎡ arround, pc）</t>
    </r>
  </si>
  <si>
    <r>
      <rPr>
        <sz val="10"/>
        <color indexed="8"/>
        <rFont val="宋体"/>
        <family val="3"/>
        <charset val="134"/>
      </rPr>
      <t xml:space="preserve">异型堆头 </t>
    </r>
    <r>
      <rPr>
        <sz val="10"/>
        <color indexed="16"/>
        <rFont val="宋体"/>
        <family val="3"/>
        <charset val="134"/>
      </rPr>
      <t>Non-standard TG（1㎡ arround, pc）</t>
    </r>
  </si>
  <si>
    <r>
      <rPr>
        <sz val="10"/>
        <color indexed="8"/>
        <rFont val="宋体"/>
        <family val="3"/>
        <charset val="134"/>
      </rPr>
      <t xml:space="preserve">落地架 </t>
    </r>
    <r>
      <rPr>
        <sz val="10"/>
        <color indexed="16"/>
        <rFont val="宋体"/>
        <family val="3"/>
        <charset val="134"/>
      </rPr>
      <t>Floor standee（0.5㎡ arround, pc)</t>
    </r>
  </si>
  <si>
    <r>
      <rPr>
        <sz val="10"/>
        <color indexed="8"/>
        <rFont val="宋体"/>
        <family val="3"/>
        <charset val="134"/>
      </rPr>
      <t xml:space="preserve">桌面小陈列工具/挂袋/挂条 </t>
    </r>
    <r>
      <rPr>
        <sz val="10"/>
        <color indexed="16"/>
        <rFont val="宋体"/>
        <family val="3"/>
        <charset val="134"/>
      </rPr>
      <t>Counter top/cashier display/hanging strip (pc)</t>
    </r>
  </si>
  <si>
    <r>
      <rPr>
        <sz val="10"/>
        <color indexed="8"/>
        <rFont val="宋体"/>
        <family val="3"/>
        <charset val="134"/>
      </rPr>
      <t>托盘/货架挡条</t>
    </r>
    <r>
      <rPr>
        <sz val="10"/>
        <color indexed="16"/>
        <rFont val="宋体"/>
        <family val="3"/>
        <charset val="134"/>
      </rPr>
      <t xml:space="preserve"> Shelf tray/shelf strip (pc)</t>
    </r>
  </si>
  <si>
    <r>
      <rPr>
        <sz val="10"/>
        <color indexed="8"/>
        <rFont val="宋体"/>
        <family val="3"/>
        <charset val="134"/>
      </rPr>
      <t xml:space="preserve">端架装饰/包柱 </t>
    </r>
    <r>
      <rPr>
        <sz val="10"/>
        <color indexed="16"/>
        <rFont val="宋体"/>
        <family val="3"/>
        <charset val="134"/>
      </rPr>
      <t>End-cap/pillar/shelf unit decoration (unit, arround 1.2*1.6m per unit)</t>
    </r>
  </si>
  <si>
    <r>
      <rPr>
        <sz val="10"/>
        <color indexed="8"/>
        <rFont val="宋体"/>
        <family val="3"/>
        <charset val="134"/>
      </rPr>
      <t xml:space="preserve">产品功能演示装置 </t>
    </r>
    <r>
      <rPr>
        <sz val="10"/>
        <color indexed="16"/>
        <rFont val="宋体"/>
        <family val="3"/>
        <charset val="134"/>
      </rPr>
      <t>Demo tool (complex mechanism, pc)</t>
    </r>
  </si>
  <si>
    <t>工作内容 - 其它项 Job Description - Miscellaneous</t>
  </si>
  <si>
    <r>
      <rPr>
        <sz val="10"/>
        <color indexed="8"/>
        <rFont val="宋体"/>
        <family val="3"/>
        <charset val="134"/>
      </rPr>
      <t xml:space="preserve">数码拍摄—化妆品向人物拍摄 </t>
    </r>
    <r>
      <rPr>
        <sz val="10"/>
        <color indexed="16"/>
        <rFont val="宋体"/>
        <family val="3"/>
        <charset val="134"/>
      </rPr>
      <t>Photography - model (pc)</t>
    </r>
  </si>
  <si>
    <r>
      <rPr>
        <sz val="10"/>
        <color indexed="8"/>
        <rFont val="宋体"/>
        <family val="3"/>
        <charset val="134"/>
      </rPr>
      <t>数码拍摄—静物</t>
    </r>
    <r>
      <rPr>
        <sz val="10"/>
        <color indexed="16"/>
        <rFont val="宋体"/>
        <family val="3"/>
        <charset val="134"/>
      </rPr>
      <t xml:space="preserve"> Photography - product or other subject (pc)</t>
    </r>
  </si>
  <si>
    <r>
      <rPr>
        <sz val="10"/>
        <color indexed="8"/>
        <rFont val="宋体"/>
        <family val="3"/>
        <charset val="134"/>
      </rPr>
      <t>修图—KV（精修）</t>
    </r>
    <r>
      <rPr>
        <sz val="10"/>
        <color indexed="16"/>
        <rFont val="宋体"/>
        <family val="3"/>
        <charset val="134"/>
      </rPr>
      <t>Touching - KV(incl. model) improvement (pc)</t>
    </r>
  </si>
  <si>
    <r>
      <rPr>
        <sz val="10"/>
        <color indexed="8"/>
        <rFont val="宋体"/>
        <family val="3"/>
        <charset val="134"/>
      </rPr>
      <t>修图—小图（包括产品）</t>
    </r>
    <r>
      <rPr>
        <sz val="10"/>
        <color indexed="16"/>
        <rFont val="宋体"/>
        <family val="3"/>
        <charset val="134"/>
      </rPr>
      <t>Touching - small items improvement (pc)</t>
    </r>
  </si>
  <si>
    <t>折扣 Discount （单笔订单1万以上的折扣）：</t>
  </si>
  <si>
    <r>
      <rPr>
        <sz val="8"/>
        <color indexed="8"/>
        <rFont val="宋体"/>
        <family val="3"/>
        <charset val="134"/>
      </rPr>
      <t xml:space="preserve">备注 </t>
    </r>
    <r>
      <rPr>
        <sz val="8"/>
        <color indexed="16"/>
        <rFont val="宋体"/>
        <family val="3"/>
        <charset val="134"/>
      </rPr>
      <t>Remarks</t>
    </r>
    <r>
      <rPr>
        <sz val="8"/>
        <color indexed="8"/>
        <rFont val="宋体"/>
        <family val="3"/>
        <charset val="134"/>
      </rPr>
      <t>：</t>
    </r>
  </si>
  <si>
    <r>
      <rPr>
        <sz val="8"/>
        <color indexed="21"/>
        <rFont val="宋体"/>
        <family val="3"/>
        <charset val="134"/>
      </rPr>
      <t>创意</t>
    </r>
    <r>
      <rPr>
        <sz val="8"/>
        <color indexed="8"/>
        <rFont val="宋体"/>
        <family val="3"/>
        <charset val="134"/>
      </rPr>
      <t xml:space="preserve">：平面创意，文案创意（诉求、正文）、创意性结构 </t>
    </r>
    <r>
      <rPr>
        <sz val="8"/>
        <color indexed="16"/>
        <rFont val="宋体"/>
        <family val="3"/>
        <charset val="134"/>
      </rPr>
      <t>Creative - concept or idea creating on graphic, claims, context, structure, etc.</t>
    </r>
  </si>
  <si>
    <r>
      <rPr>
        <sz val="8"/>
        <color indexed="21"/>
        <rFont val="宋体"/>
        <family val="3"/>
        <charset val="134"/>
      </rPr>
      <t>设计</t>
    </r>
    <r>
      <rPr>
        <sz val="8"/>
        <color indexed="8"/>
        <rFont val="宋体"/>
        <family val="3"/>
        <charset val="134"/>
      </rPr>
      <t xml:space="preserve">：平面设计（修图、找图、排版），3D设计（建模、渲染） </t>
    </r>
    <r>
      <rPr>
        <sz val="8"/>
        <color indexed="16"/>
        <rFont val="宋体"/>
        <family val="3"/>
        <charset val="134"/>
      </rPr>
      <t>Design - Graphic(typo graphy, illustration, paste up, computer graphic, etc.) and/or 3D (molding, rendering, etc.) design.</t>
    </r>
  </si>
  <si>
    <r>
      <rPr>
        <sz val="8"/>
        <color indexed="21"/>
        <rFont val="宋体"/>
        <family val="3"/>
        <charset val="134"/>
      </rPr>
      <t>修改</t>
    </r>
    <r>
      <rPr>
        <sz val="8"/>
        <color indexed="8"/>
        <rFont val="宋体"/>
        <family val="3"/>
        <charset val="134"/>
      </rPr>
      <t>：同一创意或方向下进行的修改。</t>
    </r>
    <r>
      <rPr>
        <sz val="8"/>
        <color indexed="16"/>
        <rFont val="宋体"/>
        <family val="3"/>
        <charset val="134"/>
      </rPr>
      <t>Revision - revising/adjusting/improving work under the same idea or concept.</t>
    </r>
  </si>
  <si>
    <r>
      <rPr>
        <sz val="8"/>
        <color indexed="21"/>
        <rFont val="宋体"/>
        <family val="3"/>
        <charset val="134"/>
      </rPr>
      <t>完稿</t>
    </r>
    <r>
      <rPr>
        <sz val="8"/>
        <color indexed="8"/>
        <rFont val="宋体"/>
        <family val="3"/>
        <charset val="134"/>
      </rPr>
      <t>：印刷文件标准，3D类助销工具包括出施工图纸</t>
    </r>
    <r>
      <rPr>
        <sz val="8"/>
        <color indexed="16"/>
        <rFont val="宋体"/>
        <family val="3"/>
        <charset val="134"/>
      </rPr>
      <t xml:space="preserve"> Finishment - providing document suitable and right for printing, providng technical drawing for 3D merchandizing tools.</t>
    </r>
  </si>
  <si>
    <r>
      <rPr>
        <sz val="8"/>
        <color indexed="21"/>
        <rFont val="宋体"/>
        <family val="3"/>
        <charset val="134"/>
      </rPr>
      <t>打样</t>
    </r>
    <r>
      <rPr>
        <sz val="8"/>
        <color indexed="8"/>
        <rFont val="宋体"/>
        <family val="3"/>
        <charset val="134"/>
      </rPr>
      <t>：提供与最终效果图高度一致的实样。</t>
    </r>
    <r>
      <rPr>
        <sz val="8"/>
        <color indexed="16"/>
        <rFont val="宋体"/>
        <family val="3"/>
        <charset val="134"/>
      </rPr>
      <t>Mock up - provide real sample.</t>
    </r>
  </si>
  <si>
    <t>专业医学编辑和文案</t>
  </si>
  <si>
    <t>医学PPT</t>
  </si>
  <si>
    <t>中文幻灯片编写费</t>
  </si>
  <si>
    <t>完稿为中文；费用包括翻译、编辑润色、校对；版式调整及解说词编写</t>
  </si>
  <si>
    <t>页</t>
  </si>
  <si>
    <t>英文幻灯片编写费</t>
  </si>
  <si>
    <t>完稿为英文，费用包括翻译、编辑润色、校对；版式调整及解说词编写</t>
  </si>
  <si>
    <t>幻灯片美化、修改、校对</t>
  </si>
  <si>
    <t>原有幻灯片进行文字格式、板式调整，图片调整</t>
  </si>
  <si>
    <t>幻灯片思路创意/模版设定</t>
  </si>
  <si>
    <t>创意幻灯片思路及模版设计</t>
  </si>
  <si>
    <t>份</t>
  </si>
  <si>
    <t>解说词编写</t>
  </si>
  <si>
    <t>编写中文解说词，编辑，整理，排版、完稿</t>
  </si>
  <si>
    <t>图表制作</t>
  </si>
  <si>
    <t>由文字转化为医学专业图表</t>
  </si>
  <si>
    <t xml:space="preserve">DA </t>
  </si>
  <si>
    <t xml:space="preserve">DA创意                                                                   </t>
  </si>
  <si>
    <t>创意费用，DA框架架构思，大纲，脚本 ，</t>
  </si>
  <si>
    <t>DA封面封底设计</t>
  </si>
  <si>
    <t>封面封底设计及电脑完稿</t>
  </si>
  <si>
    <t>DA内页设计</t>
  </si>
  <si>
    <t>设计，排版及电脑完稿</t>
  </si>
  <si>
    <t>DA排版编写</t>
  </si>
  <si>
    <t>内页文字的编辑、排版</t>
  </si>
  <si>
    <t>1份文献汇编；预估30页；按实际结算</t>
  </si>
  <si>
    <t>DA校对</t>
  </si>
  <si>
    <t>文字翻译确认，版式确认，整理归纳，润色；完稿前的文字和图片修改</t>
  </si>
  <si>
    <t>编写会议快讯/Newsletter</t>
  </si>
  <si>
    <t>Newsletter（16K双色/四色）</t>
  </si>
  <si>
    <t>封面及内页主体风格的确立，杂志形象、标识、口号的创意设计；此费用只在第一次收取</t>
  </si>
  <si>
    <t>Newsletter内页（16K黑白/双色/四色）</t>
  </si>
  <si>
    <t>栏目选题、刊登内容的排版及编辑，不区分2C/4C</t>
  </si>
  <si>
    <t>国内会议的采集</t>
  </si>
  <si>
    <t>国内会议中文讲者内容的总结、归纳；或为录音文字的整理和汇总</t>
  </si>
  <si>
    <t>千字</t>
  </si>
  <si>
    <t>国外会议的采集</t>
  </si>
  <si>
    <t>对国外会议外文内容采集后的整理、总结和归纳</t>
  </si>
  <si>
    <t>论文/软文撰写-非学术期刊</t>
  </si>
  <si>
    <t>英文论文/软文撰写</t>
  </si>
  <si>
    <t>含发表。3000字以内。超出3000字部分按50%单价计算</t>
  </si>
  <si>
    <t xml:space="preserve">中文论文/软文撰写                                                  </t>
  </si>
  <si>
    <t>论文撰写-学术期刊</t>
  </si>
  <si>
    <t>英文论文</t>
  </si>
  <si>
    <t xml:space="preserve">含发表：初稿完成后修改两次，3次投搞，投搞后一次大修。 </t>
  </si>
  <si>
    <t>中文论文</t>
  </si>
  <si>
    <t>患者教育手册</t>
  </si>
  <si>
    <t xml:space="preserve">患者教育手册                                       </t>
  </si>
  <si>
    <t>内容撰写,含排版，设计及完稿</t>
  </si>
  <si>
    <t>内容资料整理/医学编辑</t>
  </si>
  <si>
    <t xml:space="preserve">中文普通文章                                                           </t>
  </si>
  <si>
    <t>科普文章等</t>
  </si>
  <si>
    <t>产品手册/专论等</t>
  </si>
  <si>
    <t>内容撰写</t>
  </si>
  <si>
    <t xml:space="preserve">会议口译资料的翻译整理
</t>
  </si>
  <si>
    <t>就国外会议的资料整理或整理口译内容；翻译为中文文字并进行编辑校对润色整理</t>
  </si>
  <si>
    <t xml:space="preserve">中译英，翻译整理
</t>
  </si>
  <si>
    <t>单项医学资料的翻译；收费包含翻译后的校对，以中文字符计数</t>
  </si>
  <si>
    <t xml:space="preserve">英译中，翻译整理
</t>
  </si>
  <si>
    <t>语音翻译英译中（千字）</t>
  </si>
  <si>
    <t>包括听写，翻译，及校对，润色，以中文字符计数</t>
  </si>
  <si>
    <t>中文文献资料阅读及整理</t>
  </si>
  <si>
    <t>阅读提供的文献（或者幻灯片、视频资料））内容汇总、整理；相关医学背景文献和数据的筛查</t>
  </si>
  <si>
    <t>工作小时</t>
  </si>
  <si>
    <t>近10年内</t>
  </si>
  <si>
    <t>英文文献阅读及整理</t>
  </si>
  <si>
    <t>文献检索及筛查</t>
  </si>
  <si>
    <t>指对非杨森公司提供的文献的检索和筛查</t>
  </si>
  <si>
    <t>查找原文</t>
  </si>
  <si>
    <t>电子版</t>
  </si>
  <si>
    <t>篇</t>
  </si>
  <si>
    <t>复印版</t>
  </si>
  <si>
    <t>专业文章月检索服务费（月）</t>
  </si>
  <si>
    <t>月</t>
  </si>
  <si>
    <t>病例筛查</t>
  </si>
  <si>
    <t>指病理跟踪、反馈、核查、修改以及进度汇报工作；包含病理录入、编辑、整理和审阅的费用</t>
  </si>
  <si>
    <t>问卷筛查</t>
  </si>
  <si>
    <t>项目问卷编写/录入/整理/核查/审校/修改</t>
  </si>
  <si>
    <t>调查统计报告（份）</t>
  </si>
  <si>
    <t>医学数据整理与分析</t>
  </si>
  <si>
    <t>医学数据库整理与统计分析</t>
  </si>
  <si>
    <t>整理及统计原始数据。做数据挖掘并给出有科学意义的统计数据以供作者参考。</t>
  </si>
  <si>
    <t>医学文献/临床研究数据搜索与分析</t>
  </si>
  <si>
    <t xml:space="preserve">作者提供搜索题目。分析文献/临床研究数据,并给出有科学意义的统计数据或建议以供作者写作meta-analysis/综术文章。
</t>
  </si>
  <si>
    <t>SCI论文评估</t>
  </si>
  <si>
    <t>英文论文深度评估</t>
  </si>
  <si>
    <t>审阅论文的新颖性、实验设计、统计方法、数据挖掘、参考文献、文章组织的逻辑性、图表和语言表达等，并提供具体详细的修改建议。同时，评估论文是否附合目标杂志的要求(字数、格式)。
4000字以内。超出部分按英文按1500元/千字计算，中文按照1000元/千字计算</t>
  </si>
  <si>
    <t>中文论文深度评估</t>
  </si>
  <si>
    <t xml:space="preserve">SCI论文编译改写
</t>
  </si>
  <si>
    <t xml:space="preserve">英文论文校对及母语润饰
</t>
  </si>
  <si>
    <t>纠正标点错误、拼写、语法和句形结构。</t>
  </si>
  <si>
    <t xml:space="preserve">中文论文校对
</t>
  </si>
  <si>
    <t>英文论文格式修改</t>
  </si>
  <si>
    <t>建议目标期刊, 跟作者确认目标期刊, 再根据期刊要求, 修改作者提供的初稿、图表、引用文献，简单修改论文, 改善文章的逻辑和语言表达结构。撰写cover letter和协助作者投稿  (说明：每訂單包括的三次免费修改)</t>
  </si>
  <si>
    <t xml:space="preserve">中文论文格式修改 </t>
  </si>
  <si>
    <t xml:space="preserve">英文论文改写
</t>
  </si>
  <si>
    <t>跟作者确认目标期刊, 再根据期刊要求, 改写作者提供的初稿以改善文章组织的逻辑性和语言表达，修改图表, 较对引用文献，并提供具体详细的修改建议。</t>
  </si>
  <si>
    <t xml:space="preserve">中文论文改写
</t>
  </si>
  <si>
    <t>英文论文撰写</t>
  </si>
  <si>
    <t>根据作者的构思、实验方法及数据等去撰写文章和制作图表。
需定义短篇和长篇：
如：1000字内为短篇，中文：2万，英文：3万
1000-3000字内为长篇：中文5万，英文7.5万 
&gt;3000字，按照中文16000元/千字，英文25000元/千字</t>
  </si>
  <si>
    <t>短篇英文</t>
  </si>
  <si>
    <t>长篇英文</t>
  </si>
  <si>
    <t>中文论文撰写</t>
  </si>
  <si>
    <t>短篇中文</t>
  </si>
  <si>
    <t>长篇中文</t>
  </si>
  <si>
    <t xml:space="preserve">英文论文候选期刊选择l </t>
  </si>
  <si>
    <t xml:space="preserve">根据研究影响力,研究内容等选择3-5个候选期刊。 </t>
  </si>
  <si>
    <t>中文论文候选期刊选择</t>
  </si>
  <si>
    <t>英文论文投稿</t>
  </si>
  <si>
    <t xml:space="preserve">负责投稿所需所有事宜, 包括联系作者，填写表格,撰写cover letter,投稿等，(说明：每个订单包括3次免费服务) </t>
  </si>
  <si>
    <t>中文论文投稿</t>
  </si>
  <si>
    <t>英文论文杂志审阅回复编辑</t>
  </si>
  <si>
    <t>根据期刊编辑和审稿人的意见对论文做出修改及响应相关问题，然后重新投给该期刊，或者改投其他期刊。</t>
  </si>
  <si>
    <t>中文论文杂志审阅回复编辑</t>
  </si>
  <si>
    <t>论文杂志审阅回复信翻译</t>
  </si>
  <si>
    <t>翻译及较对回复信件。</t>
  </si>
  <si>
    <t>论文翻译中译英</t>
  </si>
  <si>
    <t>翻译及较对论文。</t>
  </si>
  <si>
    <t xml:space="preserve">学术会议摘要编译改写
</t>
  </si>
  <si>
    <t>英文会议摘要撰写</t>
  </si>
  <si>
    <t>根据作者的构思、实验方法及数据等去撰写摘要和制作图表(如适用),格式和字数必需附合大会要求。协助作者投稿。</t>
  </si>
  <si>
    <t>中文会议摘要撰写</t>
  </si>
  <si>
    <t>英文会议摘要改写</t>
  </si>
  <si>
    <t>改写作者提供的初稿以改善摘要的逻辑性和吸引性，并按会议要求编辑摘要格式和提供具体详细的修改建议。</t>
  </si>
  <si>
    <t>中文会议摘要改写</t>
  </si>
  <si>
    <t xml:space="preserve">英文摘要投稿 </t>
  </si>
  <si>
    <t xml:space="preserve">负责大会投稿相关事宜，包括联系作者,投递摘要。 </t>
  </si>
  <si>
    <t xml:space="preserve">中文摘要投稿 </t>
  </si>
  <si>
    <t>会议摘要翻译中译英</t>
  </si>
  <si>
    <t>翻译及较对摘要。</t>
  </si>
  <si>
    <t>会议摘要翻译英译中</t>
  </si>
  <si>
    <t>英文会议墙报制作</t>
  </si>
  <si>
    <t>根据作者的构思、实验方法及数据等去撰写内容和制作图表, 格式必需附合大会要求。
2次修改</t>
  </si>
  <si>
    <t>中文会议墙报制作</t>
  </si>
  <si>
    <t>手术图谱绘画制作</t>
  </si>
  <si>
    <t>整体构思、资料学习</t>
  </si>
  <si>
    <t>根据客户需求，学习相关医学解剖知识及手术术式了解，画前医学指导</t>
  </si>
  <si>
    <t>以一个项目为单位</t>
  </si>
  <si>
    <t>图谱手绘(根据不同的需求分类）</t>
  </si>
  <si>
    <r>
      <rPr>
        <sz val="10"/>
        <color indexed="8"/>
        <rFont val="宋体"/>
        <family val="3"/>
        <charset val="134"/>
      </rPr>
      <t>A.根据客户需求，绘画</t>
    </r>
    <r>
      <rPr>
        <sz val="10"/>
        <color indexed="13"/>
        <rFont val="宋体"/>
        <family val="3"/>
        <charset val="134"/>
      </rPr>
      <t>非人体</t>
    </r>
    <r>
      <rPr>
        <sz val="10"/>
        <color indexed="8"/>
        <rFont val="宋体"/>
        <family val="3"/>
        <charset val="134"/>
      </rPr>
      <t>相关图谱</t>
    </r>
  </si>
  <si>
    <t>见图例A</t>
  </si>
  <si>
    <r>
      <rPr>
        <sz val="10"/>
        <color indexed="8"/>
        <rFont val="宋体"/>
        <family val="3"/>
        <charset val="134"/>
      </rPr>
      <t>B.根据客户需求，绘画</t>
    </r>
    <r>
      <rPr>
        <sz val="10"/>
        <color indexed="13"/>
        <rFont val="宋体"/>
        <family val="3"/>
        <charset val="134"/>
      </rPr>
      <t>人体</t>
    </r>
    <r>
      <rPr>
        <sz val="10"/>
        <color indexed="8"/>
        <rFont val="宋体"/>
        <family val="3"/>
        <charset val="134"/>
      </rPr>
      <t>相关（之前从未绘画过的图谱）</t>
    </r>
  </si>
  <si>
    <t>根据提供的手术录像、文稿或专家描述，绘制相应的手术图谱。见图例B</t>
  </si>
  <si>
    <r>
      <rPr>
        <sz val="10"/>
        <color indexed="8"/>
        <rFont val="宋体"/>
        <family val="3"/>
        <charset val="134"/>
      </rPr>
      <t>C.绘画</t>
    </r>
    <r>
      <rPr>
        <sz val="10"/>
        <color indexed="13"/>
        <rFont val="宋体"/>
        <family val="3"/>
        <charset val="134"/>
      </rPr>
      <t>人体</t>
    </r>
    <r>
      <rPr>
        <sz val="10"/>
        <color indexed="8"/>
        <rFont val="宋体"/>
        <family val="3"/>
        <charset val="134"/>
      </rPr>
      <t>相关图谱（之前有涉及绘画类似图谱）</t>
    </r>
  </si>
  <si>
    <t>见图例C</t>
  </si>
  <si>
    <r>
      <rPr>
        <sz val="10"/>
        <color indexed="8"/>
        <rFont val="宋体"/>
        <family val="3"/>
        <charset val="134"/>
      </rPr>
      <t>D.</t>
    </r>
    <r>
      <rPr>
        <sz val="10"/>
        <color indexed="13"/>
        <rFont val="宋体"/>
        <family val="3"/>
        <charset val="134"/>
      </rPr>
      <t>临摹</t>
    </r>
    <r>
      <rPr>
        <sz val="10"/>
        <color indexed="8"/>
        <rFont val="宋体"/>
        <family val="3"/>
        <charset val="134"/>
      </rPr>
      <t>客户给到的图谱；或在原有绘画过的图谱上修改制作（按实际情况报价）</t>
    </r>
  </si>
  <si>
    <t>见图例D</t>
  </si>
  <si>
    <r>
      <rPr>
        <sz val="9"/>
        <color indexed="8"/>
        <rFont val="宋体"/>
        <family val="3"/>
        <charset val="134"/>
      </rPr>
      <t>图例</t>
    </r>
    <r>
      <rPr>
        <b/>
        <sz val="9"/>
        <color indexed="8"/>
        <rFont val="Arial"/>
        <family val="2"/>
      </rPr>
      <t>A</t>
    </r>
  </si>
  <si>
    <t>图例B</t>
  </si>
  <si>
    <t>客户提供</t>
  </si>
  <si>
    <t>绘制完成</t>
  </si>
  <si>
    <t>图例C</t>
  </si>
  <si>
    <t>之前作品</t>
  </si>
  <si>
    <r>
      <rPr>
        <sz val="9"/>
        <color indexed="8"/>
        <rFont val="宋体"/>
        <family val="3"/>
        <charset val="134"/>
      </rPr>
      <t>图例</t>
    </r>
    <r>
      <rPr>
        <b/>
        <sz val="9"/>
        <color indexed="8"/>
        <rFont val="Arial"/>
        <family val="2"/>
      </rPr>
      <t>D</t>
    </r>
  </si>
  <si>
    <t>医生手绘稿</t>
  </si>
  <si>
    <t>绘画完成</t>
  </si>
  <si>
    <t>强生标准结算单模板</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</si>
</sst>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quot;¥&quot;#,##0&quot; &quot;;&quot;(¥&quot;#,##0\)"/>
    <numFmt numFmtId="177" formatCode="#,##0.00;#,##0.00"/>
    <numFmt numFmtId="178" formatCode="&quot; &quot;* #,##0.00&quot; &quot;;&quot; &quot;* &quot;-&quot;#,##0.00&quot; &quot;;&quot; &quot;* &quot;-&quot;??&quot; &quot;"/>
    <numFmt numFmtId="179" formatCode="0.00&quot; &quot;;\(0.00\)"/>
    <numFmt numFmtId="180" formatCode="&quot;¥&quot;#,##0.00&quot; &quot;;&quot;(¥&quot;#,##0.00\)"/>
    <numFmt numFmtId="181" formatCode="&quot; &quot;* #,##0.00&quot; &quot;;&quot;-&quot;* #,##0.00&quot; &quot;;&quot; &quot;* &quot;-&quot;??&quot; &quot;"/>
    <numFmt numFmtId="182" formatCode="#,##0&quot; &quot;;\(#,##0\)"/>
    <numFmt numFmtId="183" formatCode="#,##0.00&quot; &quot;"/>
    <numFmt numFmtId="184" formatCode="&quot; &quot;* #,##0&quot; &quot;;&quot; &quot;* &quot;-&quot;#,##0&quot; &quot;;&quot; &quot;* &quot;-&quot;??&quot; &quot;"/>
  </numFmts>
  <fonts count="25" x14ac:knownFonts="1">
    <font>
      <sz val="11"/>
      <color indexed="8"/>
      <name val="宋体"/>
    </font>
    <font>
      <sz val="12"/>
      <color indexed="8"/>
      <name val="宋体"/>
      <family val="3"/>
      <charset val="134"/>
    </font>
    <font>
      <sz val="14"/>
      <color indexed="8"/>
      <name val="宋体"/>
      <family val="3"/>
      <charset val="134"/>
    </font>
    <font>
      <sz val="26"/>
      <color indexed="12"/>
      <name val="宋体"/>
      <family val="3"/>
      <charset val="134"/>
    </font>
    <font>
      <u/>
      <sz val="11"/>
      <color indexed="11"/>
      <name val="宋体"/>
      <family val="3"/>
      <charset val="134"/>
    </font>
    <font>
      <sz val="16"/>
      <color indexed="8"/>
      <name val="宋体"/>
      <family val="3"/>
      <charset val="134"/>
    </font>
    <font>
      <sz val="16"/>
      <color indexed="13"/>
      <name val="宋体"/>
      <family val="3"/>
      <charset val="134"/>
    </font>
    <font>
      <sz val="12"/>
      <color indexed="11"/>
      <name val="宋体"/>
      <family val="3"/>
      <charset val="134"/>
    </font>
    <font>
      <u/>
      <sz val="14"/>
      <color indexed="12"/>
      <name val="宋体"/>
      <family val="3"/>
      <charset val="134"/>
    </font>
    <font>
      <sz val="14"/>
      <color indexed="19"/>
      <name val="宋体"/>
      <family val="3"/>
      <charset val="134"/>
    </font>
    <font>
      <u/>
      <sz val="14"/>
      <color indexed="19"/>
      <name val="宋体"/>
      <family val="3"/>
      <charset val="134"/>
    </font>
    <font>
      <sz val="16"/>
      <color indexed="12"/>
      <name val="宋体"/>
      <family val="3"/>
      <charset val="134"/>
    </font>
    <font>
      <sz val="20"/>
      <color indexed="12"/>
      <name val="宋体"/>
      <family val="3"/>
      <charset val="134"/>
    </font>
    <font>
      <sz val="10"/>
      <color indexed="13"/>
      <name val="宋体"/>
      <family val="3"/>
      <charset val="134"/>
    </font>
    <font>
      <sz val="10"/>
      <color indexed="8"/>
      <name val="宋体"/>
      <family val="3"/>
      <charset val="134"/>
    </font>
    <font>
      <sz val="10"/>
      <color indexed="16"/>
      <name val="宋体"/>
      <family val="3"/>
      <charset val="134"/>
    </font>
    <font>
      <sz val="8"/>
      <color indexed="8"/>
      <name val="宋体"/>
      <family val="3"/>
      <charset val="134"/>
    </font>
    <font>
      <sz val="8"/>
      <color indexed="16"/>
      <name val="宋体"/>
      <family val="3"/>
      <charset val="134"/>
    </font>
    <font>
      <sz val="8"/>
      <color indexed="21"/>
      <name val="宋体"/>
      <family val="3"/>
      <charset val="134"/>
    </font>
    <font>
      <sz val="9"/>
      <color indexed="13"/>
      <name val="微软雅黑"/>
      <family val="2"/>
      <charset val="134"/>
    </font>
    <font>
      <sz val="9"/>
      <color indexed="8"/>
      <name val="宋体"/>
      <family val="3"/>
      <charset val="134"/>
    </font>
    <font>
      <b/>
      <sz val="9"/>
      <color indexed="8"/>
      <name val="Arial"/>
      <family val="2"/>
    </font>
    <font>
      <b/>
      <sz val="9"/>
      <color indexed="22"/>
      <name val="Arial"/>
      <family val="2"/>
    </font>
    <font>
      <sz val="9"/>
      <color indexed="8"/>
      <name val="Arial"/>
      <family val="2"/>
    </font>
    <font>
      <sz val="9"/>
      <name val="宋体"/>
      <family val="3"/>
      <charset val="134"/>
    </font>
  </fonts>
  <fills count="7">
    <fill>
      <patternFill patternType="none"/>
    </fill>
    <fill>
      <patternFill patternType="gray125"/>
    </fill>
    <fill>
      <patternFill patternType="solid">
        <fgColor indexed="13"/>
        <bgColor auto="1"/>
      </patternFill>
    </fill>
    <fill>
      <patternFill patternType="solid">
        <fgColor indexed="12"/>
        <bgColor auto="1"/>
      </patternFill>
    </fill>
    <fill>
      <patternFill patternType="solid">
        <fgColor indexed="15"/>
        <bgColor auto="1"/>
      </patternFill>
    </fill>
    <fill>
      <patternFill patternType="solid">
        <fgColor indexed="17"/>
        <bgColor auto="1"/>
      </patternFill>
    </fill>
    <fill>
      <patternFill patternType="solid">
        <fgColor indexed="20"/>
        <bgColor auto="1"/>
      </patternFill>
    </fill>
  </fills>
  <borders count="106">
    <border>
      <left/>
      <right/>
      <top/>
      <bottom/>
      <diagonal/>
    </border>
    <border>
      <left style="thin">
        <color indexed="14"/>
      </left>
      <right/>
      <top style="thin">
        <color indexed="14"/>
      </top>
      <bottom/>
      <diagonal/>
    </border>
    <border>
      <left/>
      <right/>
      <top style="thin">
        <color indexed="14"/>
      </top>
      <bottom/>
      <diagonal/>
    </border>
    <border>
      <left/>
      <right style="thin">
        <color indexed="14"/>
      </right>
      <top style="thin">
        <color indexed="14"/>
      </top>
      <bottom style="thin">
        <color indexed="14"/>
      </bottom>
      <diagonal/>
    </border>
    <border>
      <left style="thin">
        <color indexed="14"/>
      </left>
      <right style="thin">
        <color indexed="14"/>
      </right>
      <top style="thin">
        <color indexed="14"/>
      </top>
      <bottom style="thin">
        <color indexed="14"/>
      </bottom>
      <diagonal/>
    </border>
    <border>
      <left style="thin">
        <color indexed="14"/>
      </left>
      <right/>
      <top/>
      <bottom style="thin">
        <color indexed="14"/>
      </bottom>
      <diagonal/>
    </border>
    <border>
      <left/>
      <right/>
      <top/>
      <bottom/>
      <diagonal/>
    </border>
    <border>
      <left/>
      <right style="thin">
        <color indexed="14"/>
      </right>
      <top/>
      <bottom style="thin">
        <color indexed="14"/>
      </bottom>
      <diagonal/>
    </border>
    <border>
      <left style="thin">
        <color indexed="14"/>
      </left>
      <right style="thin">
        <color indexed="14"/>
      </right>
      <top/>
      <bottom style="thin">
        <color indexed="14"/>
      </bottom>
      <diagonal/>
    </border>
    <border>
      <left style="thin">
        <color indexed="14"/>
      </left>
      <right style="thin">
        <color indexed="14"/>
      </right>
      <top/>
      <bottom/>
      <diagonal/>
    </border>
    <border>
      <left style="thin">
        <color indexed="14"/>
      </left>
      <right style="thin">
        <color indexed="14"/>
      </right>
      <top style="thin">
        <color indexed="14"/>
      </top>
      <bottom style="thin">
        <color indexed="8"/>
      </bottom>
      <diagonal/>
    </border>
    <border>
      <left style="thin">
        <color indexed="14"/>
      </left>
      <right/>
      <top style="thin">
        <color indexed="14"/>
      </top>
      <bottom style="thin">
        <color indexed="14"/>
      </bottom>
      <diagonal/>
    </border>
    <border>
      <left style="thin">
        <color indexed="14"/>
      </left>
      <right style="thin">
        <color indexed="8"/>
      </right>
      <top style="thin">
        <color indexed="14"/>
      </top>
      <bottom style="thin">
        <color indexed="14"/>
      </bottom>
      <diagonal/>
    </border>
    <border>
      <left style="thin">
        <color indexed="8"/>
      </left>
      <right style="thin">
        <color indexed="8"/>
      </right>
      <top style="thin">
        <color indexed="8"/>
      </top>
      <bottom style="thin">
        <color indexed="14"/>
      </bottom>
      <diagonal/>
    </border>
    <border>
      <left style="thin">
        <color indexed="8"/>
      </left>
      <right style="thin">
        <color indexed="14"/>
      </right>
      <top style="thin">
        <color indexed="14"/>
      </top>
      <bottom style="thin">
        <color indexed="14"/>
      </bottom>
      <diagonal/>
    </border>
    <border>
      <left style="thin">
        <color indexed="14"/>
      </left>
      <right style="thin">
        <color indexed="8"/>
      </right>
      <top style="thin">
        <color indexed="14"/>
      </top>
      <bottom/>
      <diagonal/>
    </border>
    <border>
      <left style="thin">
        <color indexed="8"/>
      </left>
      <right style="thin">
        <color indexed="8"/>
      </right>
      <top style="thin">
        <color indexed="14"/>
      </top>
      <bottom style="thin">
        <color indexed="14"/>
      </bottom>
      <diagonal/>
    </border>
    <border>
      <left/>
      <right/>
      <top style="thin">
        <color indexed="14"/>
      </top>
      <bottom style="thin">
        <color indexed="14"/>
      </bottom>
      <diagonal/>
    </border>
    <border>
      <left/>
      <right style="thin">
        <color indexed="8"/>
      </right>
      <top/>
      <bottom/>
      <diagonal/>
    </border>
    <border>
      <left style="thin">
        <color indexed="14"/>
      </left>
      <right style="thin">
        <color indexed="8"/>
      </right>
      <top/>
      <bottom/>
      <diagonal/>
    </border>
    <border>
      <left style="thin">
        <color indexed="8"/>
      </left>
      <right style="thin">
        <color indexed="8"/>
      </right>
      <top style="thin">
        <color indexed="14"/>
      </top>
      <bottom style="thin">
        <color indexed="8"/>
      </bottom>
      <diagonal/>
    </border>
    <border>
      <left style="thin">
        <color indexed="14"/>
      </left>
      <right style="thin">
        <color indexed="14"/>
      </right>
      <top style="thin">
        <color indexed="14"/>
      </top>
      <bottom style="thin">
        <color indexed="16"/>
      </bottom>
      <diagonal/>
    </border>
    <border>
      <left style="thin">
        <color indexed="14"/>
      </left>
      <right style="thin">
        <color indexed="14"/>
      </right>
      <top/>
      <bottom style="thin">
        <color indexed="16"/>
      </bottom>
      <diagonal/>
    </border>
    <border>
      <left style="thin">
        <color indexed="14"/>
      </left>
      <right style="thin">
        <color indexed="14"/>
      </right>
      <top style="thin">
        <color indexed="8"/>
      </top>
      <bottom style="thin">
        <color indexed="16"/>
      </bottom>
      <diagonal/>
    </border>
    <border>
      <left style="thin">
        <color indexed="14"/>
      </left>
      <right style="thin">
        <color indexed="14"/>
      </right>
      <top style="thin">
        <color indexed="16"/>
      </top>
      <bottom style="medium">
        <color indexed="16"/>
      </bottom>
      <diagonal/>
    </border>
    <border>
      <left style="thin">
        <color indexed="14"/>
      </left>
      <right/>
      <top style="medium">
        <color indexed="16"/>
      </top>
      <bottom/>
      <diagonal/>
    </border>
    <border>
      <left/>
      <right/>
      <top style="medium">
        <color indexed="16"/>
      </top>
      <bottom style="thin">
        <color indexed="16"/>
      </bottom>
      <diagonal/>
    </border>
    <border>
      <left style="thin">
        <color indexed="14"/>
      </left>
      <right style="thin">
        <color indexed="14"/>
      </right>
      <top/>
      <bottom style="medium">
        <color indexed="16"/>
      </bottom>
      <diagonal/>
    </border>
    <border>
      <left style="thin">
        <color indexed="14"/>
      </left>
      <right style="thin">
        <color indexed="14"/>
      </right>
      <top/>
      <bottom style="thin">
        <color indexed="8"/>
      </bottom>
      <diagonal/>
    </border>
    <border>
      <left style="thin">
        <color indexed="14"/>
      </left>
      <right style="thin">
        <color indexed="14"/>
      </right>
      <top style="thin">
        <color indexed="16"/>
      </top>
      <bottom style="thin">
        <color indexed="8"/>
      </bottom>
      <diagonal/>
    </border>
    <border>
      <left style="thin">
        <color indexed="14"/>
      </left>
      <right/>
      <top style="thin">
        <color indexed="8"/>
      </top>
      <bottom style="thin">
        <color indexed="8"/>
      </bottom>
      <diagonal/>
    </border>
    <border>
      <left/>
      <right/>
      <top style="thin">
        <color indexed="8"/>
      </top>
      <bottom style="thin">
        <color indexed="8"/>
      </bottom>
      <diagonal/>
    </border>
    <border>
      <left/>
      <right/>
      <top style="thin">
        <color indexed="8"/>
      </top>
      <bottom style="thin">
        <color indexed="18"/>
      </bottom>
      <diagonal/>
    </border>
    <border>
      <left style="thin">
        <color indexed="14"/>
      </left>
      <right style="thin">
        <color indexed="14"/>
      </right>
      <top style="thin">
        <color indexed="8"/>
      </top>
      <bottom style="thin">
        <color indexed="18"/>
      </bottom>
      <diagonal/>
    </border>
    <border>
      <left style="thin">
        <color indexed="14"/>
      </left>
      <right style="thin">
        <color indexed="14"/>
      </right>
      <top style="thin">
        <color indexed="18"/>
      </top>
      <bottom style="thin">
        <color indexed="18"/>
      </bottom>
      <diagonal/>
    </border>
    <border>
      <left style="thin">
        <color indexed="14"/>
      </left>
      <right style="thin">
        <color indexed="14"/>
      </right>
      <top style="thin">
        <color indexed="18"/>
      </top>
      <bottom style="thin">
        <color indexed="16"/>
      </bottom>
      <diagonal/>
    </border>
    <border>
      <left style="thin">
        <color indexed="14"/>
      </left>
      <right/>
      <top style="thin">
        <color indexed="18"/>
      </top>
      <bottom style="thin">
        <color indexed="16"/>
      </bottom>
      <diagonal/>
    </border>
    <border>
      <left/>
      <right/>
      <top style="thin">
        <color indexed="18"/>
      </top>
      <bottom style="thin">
        <color indexed="16"/>
      </bottom>
      <diagonal/>
    </border>
    <border>
      <left style="thin">
        <color indexed="14"/>
      </left>
      <right style="thin">
        <color indexed="14"/>
      </right>
      <top style="thin">
        <color indexed="16"/>
      </top>
      <bottom style="thin">
        <color indexed="14"/>
      </bottom>
      <diagonal/>
    </border>
    <border>
      <left style="thin">
        <color indexed="14"/>
      </left>
      <right style="thin">
        <color indexed="14"/>
      </right>
      <top style="thin">
        <color indexed="14"/>
      </top>
      <bottom style="medium">
        <color indexed="8"/>
      </bottom>
      <diagonal/>
    </border>
    <border>
      <left style="thin">
        <color indexed="14"/>
      </left>
      <right style="thin">
        <color indexed="14"/>
      </right>
      <top style="medium">
        <color indexed="8"/>
      </top>
      <bottom style="thin">
        <color indexed="14"/>
      </bottom>
      <diagonal/>
    </border>
    <border>
      <left style="thin">
        <color indexed="14"/>
      </left>
      <right/>
      <top style="thin">
        <color indexed="14"/>
      </top>
      <bottom style="thin">
        <color indexed="8"/>
      </bottom>
      <diagonal/>
    </border>
    <border>
      <left/>
      <right/>
      <top style="thin">
        <color indexed="14"/>
      </top>
      <bottom style="thin">
        <color indexed="8"/>
      </bottom>
      <diagonal/>
    </border>
    <border>
      <left/>
      <right style="thin">
        <color indexed="14"/>
      </right>
      <top style="thin">
        <color indexed="14"/>
      </top>
      <bottom/>
      <diagonal/>
    </border>
    <border>
      <left style="thin">
        <color indexed="8"/>
      </left>
      <right/>
      <top style="thin">
        <color indexed="8"/>
      </top>
      <bottom style="thin">
        <color indexed="8"/>
      </bottom>
      <diagonal/>
    </border>
    <border>
      <left/>
      <right style="thin">
        <color indexed="14"/>
      </right>
      <top/>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8"/>
      </left>
      <right style="hair">
        <color indexed="8"/>
      </right>
      <top style="thin">
        <color indexed="8"/>
      </top>
      <bottom style="hair">
        <color indexed="8"/>
      </bottom>
      <diagonal/>
    </border>
    <border>
      <left style="hair">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hair">
        <color indexed="8"/>
      </right>
      <top style="hair">
        <color indexed="8"/>
      </top>
      <bottom style="thin">
        <color indexed="8"/>
      </bottom>
      <diagonal/>
    </border>
    <border>
      <left style="hair">
        <color indexed="8"/>
      </left>
      <right style="thin">
        <color indexed="8"/>
      </right>
      <top style="hair">
        <color indexed="8"/>
      </top>
      <bottom style="hair">
        <color indexed="8"/>
      </bottom>
      <diagonal/>
    </border>
    <border>
      <left style="hair">
        <color indexed="8"/>
      </left>
      <right/>
      <top style="hair">
        <color indexed="8"/>
      </top>
      <bottom style="hair">
        <color indexed="8"/>
      </bottom>
      <diagonal/>
    </border>
    <border>
      <left style="thin">
        <color indexed="8"/>
      </left>
      <right style="hair">
        <color indexed="8"/>
      </right>
      <top style="hair">
        <color indexed="8"/>
      </top>
      <bottom style="thin">
        <color indexed="16"/>
      </bottom>
      <diagonal/>
    </border>
    <border>
      <left style="hair">
        <color indexed="8"/>
      </left>
      <right style="hair">
        <color indexed="8"/>
      </right>
      <top style="hair">
        <color indexed="8"/>
      </top>
      <bottom style="thin">
        <color indexed="16"/>
      </bottom>
      <diagonal/>
    </border>
    <border>
      <left style="hair">
        <color indexed="8"/>
      </left>
      <right style="thin">
        <color indexed="8"/>
      </right>
      <top style="hair">
        <color indexed="8"/>
      </top>
      <bottom style="thin">
        <color indexed="16"/>
      </bottom>
      <diagonal/>
    </border>
    <border>
      <left style="thin">
        <color indexed="14"/>
      </left>
      <right/>
      <top style="thin">
        <color indexed="16"/>
      </top>
      <bottom style="thin">
        <color indexed="16"/>
      </bottom>
      <diagonal/>
    </border>
    <border>
      <left/>
      <right/>
      <top style="thin">
        <color indexed="16"/>
      </top>
      <bottom style="thin">
        <color indexed="16"/>
      </bottom>
      <diagonal/>
    </border>
    <border>
      <left/>
      <right/>
      <top style="thin">
        <color indexed="8"/>
      </top>
      <bottom style="thin">
        <color indexed="16"/>
      </bottom>
      <diagonal/>
    </border>
    <border>
      <left/>
      <right/>
      <top/>
      <bottom style="thin">
        <color indexed="14"/>
      </bottom>
      <diagonal/>
    </border>
    <border>
      <left style="thin">
        <color indexed="14"/>
      </left>
      <right/>
      <top style="thin">
        <color indexed="16"/>
      </top>
      <bottom/>
      <diagonal/>
    </border>
    <border>
      <left/>
      <right/>
      <top style="thin">
        <color indexed="16"/>
      </top>
      <bottom/>
      <diagonal/>
    </border>
    <border>
      <left style="thin">
        <color indexed="14"/>
      </left>
      <right/>
      <top/>
      <bottom/>
      <diagonal/>
    </border>
    <border>
      <left style="thin">
        <color indexed="8"/>
      </left>
      <right/>
      <top style="thin">
        <color indexed="8"/>
      </top>
      <bottom style="hair">
        <color indexed="8"/>
      </bottom>
      <diagonal/>
    </border>
    <border>
      <left/>
      <right/>
      <top style="thin">
        <color indexed="8"/>
      </top>
      <bottom style="hair">
        <color indexed="8"/>
      </bottom>
      <diagonal/>
    </border>
    <border>
      <left/>
      <right style="thin">
        <color indexed="8"/>
      </right>
      <top style="thin">
        <color indexed="8"/>
      </top>
      <bottom style="hair">
        <color indexed="8"/>
      </bottom>
      <diagonal/>
    </border>
    <border>
      <left style="thin">
        <color indexed="8"/>
      </left>
      <right/>
      <top style="hair">
        <color indexed="8"/>
      </top>
      <bottom style="hair">
        <color indexed="8"/>
      </bottom>
      <diagonal/>
    </border>
    <border>
      <left/>
      <right/>
      <top style="hair">
        <color indexed="8"/>
      </top>
      <bottom style="hair">
        <color indexed="8"/>
      </bottom>
      <diagonal/>
    </border>
    <border>
      <left/>
      <right style="thin">
        <color indexed="8"/>
      </right>
      <top style="hair">
        <color indexed="8"/>
      </top>
      <bottom style="hair">
        <color indexed="8"/>
      </bottom>
      <diagonal/>
    </border>
    <border>
      <left style="thin">
        <color indexed="14"/>
      </left>
      <right style="thin">
        <color indexed="14"/>
      </right>
      <top style="thin">
        <color indexed="14"/>
      </top>
      <bottom/>
      <diagonal/>
    </border>
    <border>
      <left/>
      <right style="thin">
        <color indexed="8"/>
      </right>
      <top style="thin">
        <color indexed="8"/>
      </top>
      <bottom style="thin">
        <color indexed="8"/>
      </bottom>
      <diagonal/>
    </border>
    <border>
      <left style="thin">
        <color indexed="8"/>
      </left>
      <right/>
      <top style="thin">
        <color indexed="14"/>
      </top>
      <bottom style="thin">
        <color indexed="14"/>
      </bottom>
      <diagonal/>
    </border>
    <border>
      <left style="hair">
        <color indexed="8"/>
      </left>
      <right/>
      <top style="thin">
        <color indexed="8"/>
      </top>
      <bottom style="hair">
        <color indexed="8"/>
      </bottom>
      <diagonal/>
    </border>
    <border>
      <left style="thin">
        <color indexed="8"/>
      </left>
      <right style="thin">
        <color indexed="14"/>
      </right>
      <top style="thin">
        <color indexed="14"/>
      </top>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14"/>
      </left>
      <right/>
      <top style="thin">
        <color indexed="8"/>
      </top>
      <bottom style="thin">
        <color indexed="16"/>
      </bottom>
      <diagonal/>
    </border>
    <border>
      <left style="thin">
        <color indexed="14"/>
      </left>
      <right/>
      <top style="thin">
        <color indexed="16"/>
      </top>
      <bottom style="medium">
        <color indexed="8"/>
      </bottom>
      <diagonal/>
    </border>
    <border>
      <left/>
      <right/>
      <top style="thin">
        <color indexed="16"/>
      </top>
      <bottom style="medium">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style="thin">
        <color indexed="14"/>
      </right>
      <top style="thin">
        <color indexed="14"/>
      </top>
      <bottom style="thin">
        <color indexed="14"/>
      </bottom>
      <diagonal/>
    </border>
    <border>
      <left style="medium">
        <color indexed="8"/>
      </left>
      <right/>
      <top/>
      <bottom/>
      <diagonal/>
    </border>
    <border>
      <left/>
      <right style="medium">
        <color indexed="8"/>
      </right>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right/>
      <top/>
      <bottom style="thin">
        <color indexed="8"/>
      </bottom>
      <diagonal/>
    </border>
    <border>
      <left style="thin">
        <color indexed="14"/>
      </left>
      <right/>
      <top style="thin">
        <color indexed="8"/>
      </top>
      <bottom style="hair">
        <color indexed="8"/>
      </bottom>
      <diagonal/>
    </border>
    <border>
      <left style="thin">
        <color indexed="8"/>
      </left>
      <right/>
      <top style="thin">
        <color indexed="8"/>
      </top>
      <bottom/>
      <diagonal/>
    </border>
    <border>
      <left style="thin">
        <color indexed="8"/>
      </left>
      <right style="hair">
        <color indexed="8"/>
      </right>
      <top style="hair">
        <color indexed="8"/>
      </top>
      <bottom style="thin">
        <color indexed="14"/>
      </bottom>
      <diagonal/>
    </border>
    <border>
      <left style="thin">
        <color indexed="8"/>
      </left>
      <right style="hair">
        <color indexed="8"/>
      </right>
      <top style="thin">
        <color indexed="14"/>
      </top>
      <bottom style="thin">
        <color indexed="14"/>
      </bottom>
      <diagonal/>
    </border>
    <border>
      <left style="thin">
        <color indexed="8"/>
      </left>
      <right style="hair">
        <color indexed="8"/>
      </right>
      <top style="thin">
        <color indexed="14"/>
      </top>
      <bottom style="hair">
        <color indexed="8"/>
      </bottom>
      <diagonal/>
    </border>
    <border>
      <left style="thin">
        <color indexed="8"/>
      </left>
      <right style="hair">
        <color indexed="8"/>
      </right>
      <top style="hair">
        <color indexed="8"/>
      </top>
      <bottom/>
      <diagonal/>
    </border>
    <border>
      <left style="thin">
        <color indexed="8"/>
      </left>
      <right style="hair">
        <color indexed="8"/>
      </right>
      <top/>
      <bottom style="hair">
        <color indexed="8"/>
      </bottom>
      <diagonal/>
    </border>
    <border>
      <left style="thin">
        <color indexed="8"/>
      </left>
      <right style="hair">
        <color indexed="8"/>
      </right>
      <top/>
      <bottom/>
      <diagonal/>
    </border>
    <border>
      <left style="hair">
        <color indexed="8"/>
      </left>
      <right style="hair">
        <color indexed="8"/>
      </right>
      <top style="hair">
        <color indexed="8"/>
      </top>
      <bottom/>
      <diagonal/>
    </border>
    <border>
      <left style="hair">
        <color indexed="8"/>
      </left>
      <right style="hair">
        <color indexed="8"/>
      </right>
      <top/>
      <bottom style="hair">
        <color indexed="8"/>
      </bottom>
      <diagonal/>
    </border>
    <border>
      <left style="hair">
        <color indexed="8"/>
      </left>
      <right style="hair">
        <color indexed="8"/>
      </right>
      <top/>
      <bottom/>
      <diagonal/>
    </border>
    <border>
      <left style="thin">
        <color indexed="14"/>
      </left>
      <right/>
      <top style="hair">
        <color indexed="8"/>
      </top>
      <bottom style="hair">
        <color indexed="8"/>
      </bottom>
      <diagonal/>
    </border>
    <border>
      <left style="thin">
        <color indexed="8"/>
      </left>
      <right style="thin">
        <color indexed="14"/>
      </right>
      <top/>
      <bottom/>
      <diagonal/>
    </border>
    <border>
      <left style="thin">
        <color indexed="8"/>
      </left>
      <right style="thin">
        <color indexed="8"/>
      </right>
      <top style="thin">
        <color indexed="8"/>
      </top>
      <bottom style="thin">
        <color indexed="16"/>
      </bottom>
      <diagonal/>
    </border>
  </borders>
  <cellStyleXfs count="1">
    <xf numFmtId="0" fontId="0" fillId="0" borderId="0" applyNumberFormat="0" applyFill="0" applyBorder="0" applyProtection="0">
      <alignment vertical="center"/>
    </xf>
  </cellStyleXfs>
  <cellXfs count="383">
    <xf numFmtId="0" fontId="0" fillId="0" borderId="0" xfId="0" applyFont="1" applyAlignment="1">
      <alignment vertical="center"/>
    </xf>
    <xf numFmtId="0" fontId="0" fillId="0" borderId="0" xfId="0" applyNumberFormat="1" applyFont="1" applyAlignment="1">
      <alignment vertical="center"/>
    </xf>
    <xf numFmtId="0" fontId="0" fillId="3" borderId="3" xfId="0" applyFont="1" applyFill="1" applyBorder="1" applyAlignment="1">
      <alignment vertical="center"/>
    </xf>
    <xf numFmtId="10" fontId="0" fillId="3" borderId="4" xfId="0" applyNumberFormat="1" applyFont="1" applyFill="1" applyBorder="1" applyAlignment="1">
      <alignment vertical="center"/>
    </xf>
    <xf numFmtId="0" fontId="0" fillId="3" borderId="4" xfId="0" applyFont="1" applyFill="1" applyBorder="1" applyAlignment="1">
      <alignment vertical="center"/>
    </xf>
    <xf numFmtId="49" fontId="1" fillId="3" borderId="5" xfId="0" applyNumberFormat="1" applyFont="1" applyFill="1" applyBorder="1" applyAlignment="1">
      <alignment vertical="center"/>
    </xf>
    <xf numFmtId="49" fontId="1" fillId="4" borderId="6" xfId="0" applyNumberFormat="1" applyFont="1" applyFill="1" applyBorder="1" applyAlignment="1">
      <alignment vertical="center" wrapText="1"/>
    </xf>
    <xf numFmtId="49" fontId="1" fillId="3" borderId="7" xfId="0" applyNumberFormat="1" applyFont="1" applyFill="1" applyBorder="1" applyAlignment="1">
      <alignment vertical="center"/>
    </xf>
    <xf numFmtId="0" fontId="1" fillId="3" borderId="8" xfId="0" applyFont="1" applyFill="1" applyBorder="1" applyAlignment="1">
      <alignment vertical="center" wrapText="1"/>
    </xf>
    <xf numFmtId="0" fontId="1" fillId="3" borderId="4" xfId="0" applyFont="1" applyFill="1" applyBorder="1" applyAlignment="1">
      <alignment vertical="center"/>
    </xf>
    <xf numFmtId="0" fontId="1" fillId="3" borderId="9" xfId="0" applyFont="1" applyFill="1" applyBorder="1" applyAlignment="1">
      <alignment vertical="center"/>
    </xf>
    <xf numFmtId="0" fontId="1" fillId="3" borderId="10" xfId="0" applyFont="1" applyFill="1" applyBorder="1" applyAlignment="1">
      <alignment vertical="center"/>
    </xf>
    <xf numFmtId="49" fontId="1" fillId="3" borderId="11" xfId="0" applyNumberFormat="1" applyFont="1" applyFill="1" applyBorder="1" applyAlignment="1">
      <alignment vertical="center"/>
    </xf>
    <xf numFmtId="31" fontId="1" fillId="4" borderId="6" xfId="0" applyNumberFormat="1" applyFont="1" applyFill="1" applyBorder="1" applyAlignment="1">
      <alignment vertical="center"/>
    </xf>
    <xf numFmtId="49" fontId="1" fillId="3" borderId="3" xfId="0" applyNumberFormat="1" applyFont="1" applyFill="1" applyBorder="1" applyAlignment="1">
      <alignment vertical="center"/>
    </xf>
    <xf numFmtId="49" fontId="1" fillId="3" borderId="12" xfId="0" applyNumberFormat="1" applyFont="1" applyFill="1" applyBorder="1" applyAlignment="1">
      <alignment vertical="center"/>
    </xf>
    <xf numFmtId="0" fontId="0" fillId="3" borderId="14" xfId="0" applyFont="1" applyFill="1" applyBorder="1" applyAlignment="1">
      <alignment vertical="center"/>
    </xf>
    <xf numFmtId="0" fontId="1" fillId="3" borderId="15" xfId="0" applyFont="1" applyFill="1" applyBorder="1" applyAlignment="1">
      <alignment vertical="center"/>
    </xf>
    <xf numFmtId="0" fontId="1" fillId="4" borderId="6" xfId="0" applyFont="1" applyFill="1" applyBorder="1" applyAlignment="1">
      <alignment vertical="center"/>
    </xf>
    <xf numFmtId="49" fontId="1" fillId="3" borderId="17" xfId="0" applyNumberFormat="1" applyFont="1" applyFill="1" applyBorder="1" applyAlignment="1">
      <alignment vertical="center"/>
    </xf>
    <xf numFmtId="0" fontId="1" fillId="4" borderId="18" xfId="0" applyFont="1" applyFill="1" applyBorder="1" applyAlignment="1">
      <alignment vertical="center"/>
    </xf>
    <xf numFmtId="0" fontId="1" fillId="3" borderId="19" xfId="0" applyFont="1" applyFill="1" applyBorder="1" applyAlignment="1">
      <alignment vertical="center"/>
    </xf>
    <xf numFmtId="0" fontId="4" fillId="4" borderId="6" xfId="0" applyFont="1" applyFill="1" applyBorder="1" applyAlignment="1">
      <alignment vertical="center"/>
    </xf>
    <xf numFmtId="0" fontId="4" fillId="4" borderId="18" xfId="0" applyFont="1" applyFill="1" applyBorder="1" applyAlignment="1">
      <alignment horizontal="left" vertical="center"/>
    </xf>
    <xf numFmtId="176" fontId="1" fillId="4" borderId="6" xfId="0" applyNumberFormat="1" applyFont="1" applyFill="1" applyBorder="1" applyAlignment="1">
      <alignment horizontal="left" vertical="center"/>
    </xf>
    <xf numFmtId="49" fontId="1" fillId="3" borderId="17" xfId="0" applyNumberFormat="1" applyFont="1" applyFill="1" applyBorder="1" applyAlignment="1">
      <alignment horizontal="left" vertical="center"/>
    </xf>
    <xf numFmtId="0" fontId="1" fillId="4" borderId="18" xfId="0" applyFont="1" applyFill="1" applyBorder="1" applyAlignment="1">
      <alignment horizontal="left" vertical="center"/>
    </xf>
    <xf numFmtId="176" fontId="5" fillId="3" borderId="21" xfId="0" applyNumberFormat="1" applyFont="1" applyFill="1" applyBorder="1" applyAlignment="1">
      <alignment horizontal="center" vertical="center"/>
    </xf>
    <xf numFmtId="176" fontId="5" fillId="3" borderId="22" xfId="0" applyNumberFormat="1" applyFont="1" applyFill="1" applyBorder="1" applyAlignment="1">
      <alignment horizontal="center" vertical="center"/>
    </xf>
    <xf numFmtId="176" fontId="5" fillId="3" borderId="23" xfId="0" applyNumberFormat="1" applyFont="1" applyFill="1" applyBorder="1" applyAlignment="1">
      <alignment horizontal="right" vertical="center"/>
    </xf>
    <xf numFmtId="176" fontId="5" fillId="3" borderId="24" xfId="0" applyNumberFormat="1" applyFont="1" applyFill="1" applyBorder="1" applyAlignment="1">
      <alignment horizontal="center" vertical="center"/>
    </xf>
    <xf numFmtId="176" fontId="5" fillId="3" borderId="24" xfId="0" applyNumberFormat="1" applyFont="1" applyFill="1" applyBorder="1" applyAlignment="1">
      <alignment horizontal="right" vertical="center"/>
    </xf>
    <xf numFmtId="49" fontId="1" fillId="5" borderId="25" xfId="0" applyNumberFormat="1" applyFont="1" applyFill="1" applyBorder="1" applyAlignment="1">
      <alignment vertical="center"/>
    </xf>
    <xf numFmtId="176" fontId="1" fillId="5" borderId="26" xfId="0" applyNumberFormat="1" applyFont="1" applyFill="1" applyBorder="1" applyAlignment="1">
      <alignment horizontal="left" vertical="center"/>
    </xf>
    <xf numFmtId="176" fontId="1" fillId="5" borderId="26" xfId="0" applyNumberFormat="1" applyFont="1" applyFill="1" applyBorder="1" applyAlignment="1">
      <alignment horizontal="right" vertical="center"/>
    </xf>
    <xf numFmtId="10" fontId="6" fillId="3" borderId="4" xfId="0" applyNumberFormat="1" applyFont="1" applyFill="1" applyBorder="1" applyAlignment="1">
      <alignment vertical="center"/>
    </xf>
    <xf numFmtId="176" fontId="1" fillId="3" borderId="27" xfId="0" applyNumberFormat="1" applyFont="1" applyFill="1" applyBorder="1" applyAlignment="1">
      <alignment horizontal="left" vertical="center" wrapText="1"/>
    </xf>
    <xf numFmtId="176" fontId="1" fillId="3" borderId="24" xfId="0" applyNumberFormat="1" applyFont="1" applyFill="1" applyBorder="1" applyAlignment="1">
      <alignment horizontal="left" vertical="center"/>
    </xf>
    <xf numFmtId="176" fontId="1" fillId="3" borderId="24" xfId="0" applyNumberFormat="1" applyFont="1" applyFill="1" applyBorder="1" applyAlignment="1">
      <alignment horizontal="right" vertical="center"/>
    </xf>
    <xf numFmtId="176" fontId="1" fillId="3" borderId="27" xfId="0" applyNumberFormat="1" applyFont="1" applyFill="1" applyBorder="1" applyAlignment="1">
      <alignment vertical="center"/>
    </xf>
    <xf numFmtId="176" fontId="7" fillId="3" borderId="24" xfId="0" applyNumberFormat="1" applyFont="1" applyFill="1" applyBorder="1" applyAlignment="1">
      <alignment horizontal="right" vertical="center"/>
    </xf>
    <xf numFmtId="176" fontId="2" fillId="3" borderId="27" xfId="0" applyNumberFormat="1" applyFont="1" applyFill="1" applyBorder="1" applyAlignment="1">
      <alignment vertical="center"/>
    </xf>
    <xf numFmtId="176" fontId="2" fillId="3" borderId="24" xfId="0" applyNumberFormat="1" applyFont="1" applyFill="1" applyBorder="1" applyAlignment="1">
      <alignment vertical="center"/>
    </xf>
    <xf numFmtId="176" fontId="2" fillId="3" borderId="28" xfId="0" applyNumberFormat="1" applyFont="1" applyFill="1" applyBorder="1" applyAlignment="1">
      <alignment vertical="center"/>
    </xf>
    <xf numFmtId="176" fontId="2" fillId="3" borderId="29" xfId="0" applyNumberFormat="1" applyFont="1" applyFill="1" applyBorder="1" applyAlignment="1">
      <alignment vertical="center"/>
    </xf>
    <xf numFmtId="176" fontId="8" fillId="2" borderId="30" xfId="0" applyNumberFormat="1" applyFont="1" applyFill="1" applyBorder="1" applyAlignment="1">
      <alignment horizontal="center" vertical="center"/>
    </xf>
    <xf numFmtId="176" fontId="8" fillId="2" borderId="31" xfId="0" applyNumberFormat="1" applyFont="1" applyFill="1" applyBorder="1" applyAlignment="1">
      <alignment horizontal="right" vertical="center"/>
    </xf>
    <xf numFmtId="176" fontId="8" fillId="2" borderId="32" xfId="0" applyNumberFormat="1" applyFont="1" applyFill="1" applyBorder="1" applyAlignment="1">
      <alignment vertical="center"/>
    </xf>
    <xf numFmtId="49" fontId="2" fillId="3" borderId="33" xfId="0" applyNumberFormat="1" applyFont="1" applyFill="1" applyBorder="1" applyAlignment="1">
      <alignment horizontal="left" vertical="center"/>
    </xf>
    <xf numFmtId="9" fontId="2" fillId="3" borderId="33" xfId="0" applyNumberFormat="1" applyFont="1" applyFill="1" applyBorder="1" applyAlignment="1">
      <alignment horizontal="left" vertical="center"/>
    </xf>
    <xf numFmtId="176" fontId="9" fillId="3" borderId="33" xfId="0" applyNumberFormat="1" applyFont="1" applyFill="1" applyBorder="1" applyAlignment="1">
      <alignment horizontal="left" vertical="center"/>
    </xf>
    <xf numFmtId="176" fontId="10" fillId="3" borderId="34" xfId="0" applyNumberFormat="1" applyFont="1" applyFill="1" applyBorder="1" applyAlignment="1">
      <alignment horizontal="center" vertical="center" wrapText="1"/>
    </xf>
    <xf numFmtId="49" fontId="2" fillId="3" borderId="34" xfId="0" applyNumberFormat="1" applyFont="1" applyFill="1" applyBorder="1" applyAlignment="1">
      <alignment horizontal="left" vertical="center"/>
    </xf>
    <xf numFmtId="9" fontId="2" fillId="3" borderId="34" xfId="0" applyNumberFormat="1" applyFont="1" applyFill="1" applyBorder="1" applyAlignment="1">
      <alignment horizontal="left" vertical="center"/>
    </xf>
    <xf numFmtId="176" fontId="9" fillId="3" borderId="34" xfId="0" applyNumberFormat="1" applyFont="1" applyFill="1" applyBorder="1" applyAlignment="1">
      <alignment horizontal="left" vertical="center"/>
    </xf>
    <xf numFmtId="176" fontId="2" fillId="3" borderId="34" xfId="0" applyNumberFormat="1" applyFont="1" applyFill="1" applyBorder="1" applyAlignment="1">
      <alignment horizontal="left" vertical="center"/>
    </xf>
    <xf numFmtId="176" fontId="11" fillId="3" borderId="4" xfId="0" applyNumberFormat="1" applyFont="1" applyFill="1" applyBorder="1" applyAlignment="1">
      <alignment vertical="center"/>
    </xf>
    <xf numFmtId="49" fontId="2" fillId="3" borderId="35" xfId="0" applyNumberFormat="1" applyFont="1" applyFill="1" applyBorder="1" applyAlignment="1">
      <alignment horizontal="left" vertical="center"/>
    </xf>
    <xf numFmtId="176" fontId="2" fillId="3" borderId="35" xfId="0" applyNumberFormat="1" applyFont="1" applyFill="1" applyBorder="1" applyAlignment="1">
      <alignment horizontal="left" vertical="center"/>
    </xf>
    <xf numFmtId="176" fontId="9" fillId="3" borderId="35" xfId="0" applyNumberFormat="1" applyFont="1" applyFill="1" applyBorder="1" applyAlignment="1">
      <alignment horizontal="left" vertical="center"/>
    </xf>
    <xf numFmtId="176" fontId="9" fillId="3" borderId="36" xfId="0" applyNumberFormat="1" applyFont="1" applyFill="1" applyBorder="1" applyAlignment="1">
      <alignment horizontal="left" vertical="center"/>
    </xf>
    <xf numFmtId="176" fontId="10" fillId="4" borderId="37" xfId="0" applyNumberFormat="1" applyFont="1" applyFill="1" applyBorder="1" applyAlignment="1">
      <alignment horizontal="center" vertical="center" wrapText="1"/>
    </xf>
    <xf numFmtId="176" fontId="11" fillId="3" borderId="3" xfId="0" applyNumberFormat="1" applyFont="1" applyFill="1" applyBorder="1" applyAlignment="1">
      <alignment vertical="center"/>
    </xf>
    <xf numFmtId="10" fontId="11" fillId="3" borderId="4" xfId="0" applyNumberFormat="1" applyFont="1" applyFill="1" applyBorder="1" applyAlignment="1">
      <alignment vertical="center"/>
    </xf>
    <xf numFmtId="0" fontId="0" fillId="3" borderId="38" xfId="0" applyFont="1" applyFill="1" applyBorder="1" applyAlignment="1">
      <alignment vertical="center"/>
    </xf>
    <xf numFmtId="0" fontId="2" fillId="3" borderId="38" xfId="0" applyFont="1" applyFill="1" applyBorder="1" applyAlignment="1">
      <alignment vertical="center"/>
    </xf>
    <xf numFmtId="49" fontId="2" fillId="3" borderId="38" xfId="0" applyNumberFormat="1" applyFont="1" applyFill="1" applyBorder="1" applyAlignment="1">
      <alignment horizontal="center" vertical="center"/>
    </xf>
    <xf numFmtId="49" fontId="0" fillId="3" borderId="4" xfId="0" applyNumberFormat="1" applyFont="1" applyFill="1" applyBorder="1" applyAlignment="1">
      <alignment vertical="center"/>
    </xf>
    <xf numFmtId="0" fontId="0" fillId="3" borderId="39" xfId="0" applyFont="1" applyFill="1" applyBorder="1" applyAlignment="1">
      <alignment vertical="center"/>
    </xf>
    <xf numFmtId="0" fontId="5" fillId="3" borderId="4" xfId="0" applyFont="1" applyFill="1" applyBorder="1" applyAlignment="1">
      <alignment horizontal="left" vertical="center"/>
    </xf>
    <xf numFmtId="0" fontId="0" fillId="3" borderId="40" xfId="0" applyFont="1" applyFill="1" applyBorder="1" applyAlignment="1">
      <alignment vertical="center"/>
    </xf>
    <xf numFmtId="0" fontId="2" fillId="3" borderId="4" xfId="0" applyFont="1" applyFill="1" applyBorder="1" applyAlignment="1">
      <alignment horizontal="center" vertical="center"/>
    </xf>
    <xf numFmtId="14" fontId="5" fillId="3" borderId="4" xfId="0" applyNumberFormat="1" applyFont="1" applyFill="1" applyBorder="1" applyAlignment="1">
      <alignment horizontal="left" vertical="center"/>
    </xf>
    <xf numFmtId="176" fontId="2" fillId="3" borderId="4" xfId="0" applyNumberFormat="1" applyFont="1" applyFill="1" applyBorder="1" applyAlignment="1">
      <alignment horizontal="center" vertical="center"/>
    </xf>
    <xf numFmtId="0" fontId="0" fillId="0" borderId="0" xfId="0" applyNumberFormat="1" applyFont="1" applyAlignment="1">
      <alignment vertical="center"/>
    </xf>
    <xf numFmtId="0" fontId="0" fillId="3" borderId="2" xfId="0" applyFont="1" applyFill="1" applyBorder="1" applyAlignment="1">
      <alignment vertical="center"/>
    </xf>
    <xf numFmtId="0" fontId="0" fillId="3" borderId="43" xfId="0" applyFont="1" applyFill="1" applyBorder="1" applyAlignment="1">
      <alignment vertical="center"/>
    </xf>
    <xf numFmtId="176" fontId="13" fillId="3" borderId="44" xfId="0" applyNumberFormat="1" applyFont="1" applyFill="1" applyBorder="1" applyAlignment="1"/>
    <xf numFmtId="176" fontId="13" fillId="3" borderId="31" xfId="0" applyNumberFormat="1" applyFont="1" applyFill="1" applyBorder="1" applyAlignment="1"/>
    <xf numFmtId="0" fontId="0" fillId="3" borderId="6" xfId="0" applyFont="1" applyFill="1" applyBorder="1" applyAlignment="1">
      <alignment vertical="center"/>
    </xf>
    <xf numFmtId="0" fontId="0" fillId="3" borderId="45" xfId="0" applyFont="1" applyFill="1" applyBorder="1" applyAlignment="1">
      <alignment vertical="center"/>
    </xf>
    <xf numFmtId="176" fontId="0" fillId="3" borderId="44" xfId="0" applyNumberFormat="1" applyFont="1" applyFill="1" applyBorder="1" applyAlignment="1">
      <alignment vertical="center"/>
    </xf>
    <xf numFmtId="176" fontId="14" fillId="3" borderId="31" xfId="0" applyNumberFormat="1" applyFont="1" applyFill="1" applyBorder="1" applyAlignment="1">
      <alignment vertical="center"/>
    </xf>
    <xf numFmtId="176" fontId="0" fillId="3" borderId="31" xfId="0" applyNumberFormat="1" applyFont="1" applyFill="1" applyBorder="1" applyAlignment="1">
      <alignment vertical="center"/>
    </xf>
    <xf numFmtId="49" fontId="0" fillId="3" borderId="6" xfId="0" applyNumberFormat="1" applyFont="1" applyFill="1" applyBorder="1" applyAlignment="1">
      <alignment vertical="center"/>
    </xf>
    <xf numFmtId="49" fontId="2" fillId="5" borderId="46" xfId="0" applyNumberFormat="1" applyFont="1" applyFill="1" applyBorder="1" applyAlignment="1">
      <alignment horizontal="center" vertical="center"/>
    </xf>
    <xf numFmtId="49" fontId="13" fillId="3" borderId="47" xfId="0" applyNumberFormat="1" applyFont="1" applyFill="1" applyBorder="1" applyAlignment="1">
      <alignment horizontal="left" vertical="center"/>
    </xf>
    <xf numFmtId="49" fontId="14" fillId="3" borderId="49" xfId="0" applyNumberFormat="1" applyFont="1" applyFill="1" applyBorder="1" applyAlignment="1">
      <alignment horizontal="left" vertical="center" wrapText="1"/>
    </xf>
    <xf numFmtId="49" fontId="0" fillId="3" borderId="49" xfId="0" applyNumberFormat="1" applyFont="1" applyFill="1" applyBorder="1" applyAlignment="1">
      <alignment vertical="center" wrapText="1"/>
    </xf>
    <xf numFmtId="4" fontId="14" fillId="3" borderId="49" xfId="0" applyNumberFormat="1" applyFont="1" applyFill="1" applyBorder="1" applyAlignment="1">
      <alignment horizontal="right" vertical="center" wrapText="1"/>
    </xf>
    <xf numFmtId="177" fontId="14" fillId="4" borderId="49" xfId="0" applyNumberFormat="1" applyFont="1" applyFill="1" applyBorder="1" applyAlignment="1">
      <alignment horizontal="right" vertical="center"/>
    </xf>
    <xf numFmtId="4" fontId="14" fillId="3" borderId="50" xfId="0" applyNumberFormat="1" applyFont="1" applyFill="1" applyBorder="1" applyAlignment="1">
      <alignment horizontal="right" vertical="center"/>
    </xf>
    <xf numFmtId="0" fontId="14" fillId="4" borderId="47" xfId="0" applyFont="1" applyFill="1" applyBorder="1" applyAlignment="1">
      <alignment horizontal="left"/>
    </xf>
    <xf numFmtId="9" fontId="0" fillId="3" borderId="6" xfId="0" applyNumberFormat="1" applyFont="1" applyFill="1" applyBorder="1" applyAlignment="1">
      <alignment vertical="center"/>
    </xf>
    <xf numFmtId="4" fontId="0" fillId="3" borderId="6" xfId="0" applyNumberFormat="1" applyFont="1" applyFill="1" applyBorder="1" applyAlignment="1">
      <alignment vertical="center"/>
    </xf>
    <xf numFmtId="49" fontId="14" fillId="3" borderId="52" xfId="0" applyNumberFormat="1" applyFont="1" applyFill="1" applyBorder="1" applyAlignment="1">
      <alignment horizontal="left" vertical="center" wrapText="1"/>
    </xf>
    <xf numFmtId="49" fontId="0" fillId="3" borderId="52" xfId="0" applyNumberFormat="1" applyFont="1" applyFill="1" applyBorder="1" applyAlignment="1">
      <alignment vertical="center" wrapText="1"/>
    </xf>
    <xf numFmtId="4" fontId="14" fillId="3" borderId="53" xfId="0" applyNumberFormat="1" applyFont="1" applyFill="1" applyBorder="1" applyAlignment="1">
      <alignment horizontal="right" vertical="center" wrapText="1"/>
    </xf>
    <xf numFmtId="177" fontId="14" fillId="4" borderId="52" xfId="0" applyNumberFormat="1" applyFont="1" applyFill="1" applyBorder="1" applyAlignment="1">
      <alignment horizontal="right" vertical="center"/>
    </xf>
    <xf numFmtId="4" fontId="14" fillId="3" borderId="54" xfId="0" applyNumberFormat="1" applyFont="1" applyFill="1" applyBorder="1" applyAlignment="1">
      <alignment horizontal="right" vertical="center"/>
    </xf>
    <xf numFmtId="49" fontId="0" fillId="3" borderId="54" xfId="0" applyNumberFormat="1" applyFont="1" applyFill="1" applyBorder="1" applyAlignment="1">
      <alignment vertical="center" wrapText="1"/>
    </xf>
    <xf numFmtId="2" fontId="14" fillId="3" borderId="46" xfId="0" applyNumberFormat="1" applyFont="1" applyFill="1" applyBorder="1" applyAlignment="1">
      <alignment horizontal="right" vertical="center"/>
    </xf>
    <xf numFmtId="177" fontId="14" fillId="4" borderId="51" xfId="0" applyNumberFormat="1" applyFont="1" applyFill="1" applyBorder="1" applyAlignment="1">
      <alignment horizontal="right" vertical="center"/>
    </xf>
    <xf numFmtId="2" fontId="14" fillId="4" borderId="47" xfId="0" applyNumberFormat="1" applyFont="1" applyFill="1" applyBorder="1" applyAlignment="1">
      <alignment horizontal="left"/>
    </xf>
    <xf numFmtId="49" fontId="14" fillId="3" borderId="52" xfId="0" applyNumberFormat="1" applyFont="1" applyFill="1" applyBorder="1" applyAlignment="1">
      <alignment horizontal="center" vertical="center" wrapText="1"/>
    </xf>
    <xf numFmtId="0" fontId="14" fillId="3" borderId="52" xfId="0" applyFont="1" applyFill="1" applyBorder="1" applyAlignment="1">
      <alignment horizontal="left" vertical="center" wrapText="1"/>
    </xf>
    <xf numFmtId="4" fontId="14" fillId="3" borderId="55" xfId="0" applyNumberFormat="1" applyFont="1" applyFill="1" applyBorder="1" applyAlignment="1">
      <alignment horizontal="right" vertical="center"/>
    </xf>
    <xf numFmtId="2" fontId="14" fillId="4" borderId="6" xfId="0" applyNumberFormat="1" applyFont="1" applyFill="1" applyBorder="1" applyAlignment="1">
      <alignment horizontal="left"/>
    </xf>
    <xf numFmtId="49" fontId="14" fillId="3" borderId="57" xfId="0" applyNumberFormat="1" applyFont="1" applyFill="1" applyBorder="1" applyAlignment="1">
      <alignment horizontal="left" vertical="center" wrapText="1"/>
    </xf>
    <xf numFmtId="49" fontId="0" fillId="3" borderId="58" xfId="0" applyNumberFormat="1" applyFont="1" applyFill="1" applyBorder="1" applyAlignment="1">
      <alignment vertical="center" wrapText="1"/>
    </xf>
    <xf numFmtId="177" fontId="14" fillId="4" borderId="56" xfId="0" applyNumberFormat="1" applyFont="1" applyFill="1" applyBorder="1" applyAlignment="1">
      <alignment horizontal="right" vertical="center"/>
    </xf>
    <xf numFmtId="4" fontId="14" fillId="3" borderId="58" xfId="0" applyNumberFormat="1" applyFont="1" applyFill="1" applyBorder="1" applyAlignment="1">
      <alignment horizontal="right" vertical="center"/>
    </xf>
    <xf numFmtId="49" fontId="2" fillId="3" borderId="59" xfId="0" applyNumberFormat="1" applyFont="1" applyFill="1" applyBorder="1" applyAlignment="1">
      <alignment horizontal="left" vertical="center"/>
    </xf>
    <xf numFmtId="176" fontId="2" fillId="3" borderId="60" xfId="0" applyNumberFormat="1" applyFont="1" applyFill="1" applyBorder="1" applyAlignment="1">
      <alignment horizontal="center" vertical="center"/>
    </xf>
    <xf numFmtId="176" fontId="2" fillId="3" borderId="60" xfId="0" applyNumberFormat="1" applyFont="1" applyFill="1" applyBorder="1" applyAlignment="1">
      <alignment horizontal="left" vertical="center" wrapText="1"/>
    </xf>
    <xf numFmtId="176" fontId="2" fillId="3" borderId="61" xfId="0" applyNumberFormat="1" applyFont="1" applyFill="1" applyBorder="1" applyAlignment="1">
      <alignment horizontal="left" vertical="center" wrapText="1"/>
    </xf>
    <xf numFmtId="176" fontId="0" fillId="3" borderId="60" xfId="0" applyNumberFormat="1" applyFont="1" applyFill="1" applyBorder="1" applyAlignment="1">
      <alignment vertical="center"/>
    </xf>
    <xf numFmtId="0" fontId="2" fillId="3" borderId="62" xfId="0" applyFont="1" applyFill="1" applyBorder="1" applyAlignment="1">
      <alignment horizontal="left" vertical="center"/>
    </xf>
    <xf numFmtId="0" fontId="0" fillId="3" borderId="62" xfId="0" applyFont="1" applyFill="1" applyBorder="1" applyAlignment="1">
      <alignment vertical="center"/>
    </xf>
    <xf numFmtId="4" fontId="0" fillId="3" borderId="62" xfId="0" applyNumberFormat="1" applyFont="1" applyFill="1" applyBorder="1" applyAlignment="1">
      <alignment vertical="center"/>
    </xf>
    <xf numFmtId="0" fontId="0" fillId="3" borderId="7" xfId="0" applyFont="1" applyFill="1" applyBorder="1" applyAlignment="1">
      <alignment vertical="center"/>
    </xf>
    <xf numFmtId="0" fontId="0" fillId="0" borderId="0" xfId="0" applyNumberFormat="1" applyFont="1" applyAlignment="1">
      <alignment vertical="center"/>
    </xf>
    <xf numFmtId="176" fontId="13" fillId="3" borderId="44" xfId="0" applyNumberFormat="1" applyFont="1" applyFill="1" applyBorder="1" applyAlignment="1">
      <alignment horizontal="left"/>
    </xf>
    <xf numFmtId="176" fontId="13" fillId="3" borderId="31" xfId="0" applyNumberFormat="1" applyFont="1" applyFill="1" applyBorder="1" applyAlignment="1">
      <alignment horizontal="left"/>
    </xf>
    <xf numFmtId="176" fontId="0" fillId="3" borderId="31" xfId="0" applyNumberFormat="1" applyFont="1" applyFill="1" applyBorder="1" applyAlignment="1"/>
    <xf numFmtId="49" fontId="14" fillId="3" borderId="6" xfId="0" applyNumberFormat="1" applyFont="1" applyFill="1" applyBorder="1" applyAlignment="1">
      <alignment horizontal="right" vertical="center"/>
    </xf>
    <xf numFmtId="0" fontId="14" fillId="3" borderId="6" xfId="0" applyFont="1" applyFill="1" applyBorder="1" applyAlignment="1">
      <alignment horizontal="right" vertical="center"/>
    </xf>
    <xf numFmtId="49" fontId="13" fillId="3" borderId="47" xfId="0" applyNumberFormat="1" applyFont="1" applyFill="1" applyBorder="1" applyAlignment="1">
      <alignment vertical="center"/>
    </xf>
    <xf numFmtId="49" fontId="0" fillId="3" borderId="50" xfId="0" applyNumberFormat="1" applyFont="1" applyFill="1" applyBorder="1" applyAlignment="1">
      <alignment vertical="center" wrapText="1"/>
    </xf>
    <xf numFmtId="0" fontId="14" fillId="3" borderId="46" xfId="0" applyFont="1" applyFill="1" applyBorder="1" applyAlignment="1">
      <alignment vertical="center"/>
    </xf>
    <xf numFmtId="177" fontId="14" fillId="4" borderId="48" xfId="0" applyNumberFormat="1" applyFont="1" applyFill="1" applyBorder="1" applyAlignment="1">
      <alignment horizontal="right" vertical="center"/>
    </xf>
    <xf numFmtId="0" fontId="13" fillId="4" borderId="47" xfId="0" applyFont="1" applyFill="1" applyBorder="1" applyAlignment="1">
      <alignment horizontal="left" vertical="center"/>
    </xf>
    <xf numFmtId="4" fontId="14" fillId="3" borderId="6" xfId="0" applyNumberFormat="1" applyFont="1" applyFill="1" applyBorder="1" applyAlignment="1">
      <alignment horizontal="right" vertical="center"/>
    </xf>
    <xf numFmtId="49" fontId="0" fillId="3" borderId="51" xfId="0" applyNumberFormat="1" applyFont="1" applyFill="1" applyBorder="1" applyAlignment="1">
      <alignment vertical="center" wrapText="1"/>
    </xf>
    <xf numFmtId="0" fontId="14" fillId="3" borderId="46" xfId="0" applyFont="1" applyFill="1" applyBorder="1" applyAlignment="1">
      <alignment horizontal="right" vertical="center"/>
    </xf>
    <xf numFmtId="0" fontId="0" fillId="4" borderId="47" xfId="0" applyFont="1" applyFill="1" applyBorder="1" applyAlignment="1">
      <alignment vertical="center"/>
    </xf>
    <xf numFmtId="0" fontId="0" fillId="3" borderId="52" xfId="0" applyFont="1" applyFill="1" applyBorder="1" applyAlignment="1">
      <alignment vertical="center" wrapText="1"/>
    </xf>
    <xf numFmtId="0" fontId="14" fillId="3" borderId="46" xfId="0" applyNumberFormat="1" applyFont="1" applyFill="1" applyBorder="1" applyAlignment="1">
      <alignment horizontal="right" vertical="center"/>
    </xf>
    <xf numFmtId="49" fontId="0" fillId="3" borderId="52" xfId="0" applyNumberFormat="1" applyFont="1" applyFill="1" applyBorder="1" applyAlignment="1">
      <alignment vertical="center"/>
    </xf>
    <xf numFmtId="49" fontId="0" fillId="3" borderId="57" xfId="0" applyNumberFormat="1" applyFont="1" applyFill="1" applyBorder="1" applyAlignment="1">
      <alignment vertical="center" wrapText="1"/>
    </xf>
    <xf numFmtId="176" fontId="2" fillId="3" borderId="60" xfId="0" applyNumberFormat="1" applyFont="1" applyFill="1" applyBorder="1" applyAlignment="1">
      <alignment horizontal="right" vertical="center" wrapText="1"/>
    </xf>
    <xf numFmtId="0" fontId="14" fillId="3" borderId="6" xfId="0" applyFont="1" applyFill="1" applyBorder="1" applyAlignment="1">
      <alignment horizontal="left" vertical="center"/>
    </xf>
    <xf numFmtId="0" fontId="0" fillId="3" borderId="63" xfId="0" applyFont="1" applyFill="1" applyBorder="1" applyAlignment="1">
      <alignment vertical="center"/>
    </xf>
    <xf numFmtId="0" fontId="0" fillId="3" borderId="64" xfId="0" applyFont="1" applyFill="1" applyBorder="1" applyAlignment="1">
      <alignment vertical="center"/>
    </xf>
    <xf numFmtId="176" fontId="0" fillId="3" borderId="64" xfId="0" applyNumberFormat="1" applyFont="1" applyFill="1" applyBorder="1" applyAlignment="1">
      <alignment vertical="center"/>
    </xf>
    <xf numFmtId="176" fontId="0" fillId="3" borderId="6" xfId="0" applyNumberFormat="1" applyFont="1" applyFill="1" applyBorder="1" applyAlignment="1">
      <alignment vertical="center"/>
    </xf>
    <xf numFmtId="176" fontId="0" fillId="3" borderId="45" xfId="0" applyNumberFormat="1" applyFont="1" applyFill="1" applyBorder="1" applyAlignment="1">
      <alignment vertical="center"/>
    </xf>
    <xf numFmtId="0" fontId="0" fillId="3" borderId="65" xfId="0" applyFont="1" applyFill="1" applyBorder="1" applyAlignment="1">
      <alignment vertical="center"/>
    </xf>
    <xf numFmtId="176" fontId="0" fillId="3" borderId="65" xfId="0" applyNumberFormat="1" applyFont="1" applyFill="1" applyBorder="1" applyAlignment="1">
      <alignment vertical="center"/>
    </xf>
    <xf numFmtId="176" fontId="0" fillId="3" borderId="5" xfId="0" applyNumberFormat="1" applyFont="1" applyFill="1" applyBorder="1" applyAlignment="1">
      <alignment vertical="center"/>
    </xf>
    <xf numFmtId="176" fontId="0" fillId="3" borderId="62" xfId="0" applyNumberFormat="1" applyFont="1" applyFill="1" applyBorder="1" applyAlignment="1">
      <alignment vertical="center"/>
    </xf>
    <xf numFmtId="0" fontId="0" fillId="0" borderId="0" xfId="0" applyNumberFormat="1" applyFont="1" applyAlignment="1">
      <alignment vertical="center"/>
    </xf>
    <xf numFmtId="176" fontId="0" fillId="3" borderId="2" xfId="0" applyNumberFormat="1" applyFont="1" applyFill="1" applyBorder="1" applyAlignment="1">
      <alignment vertical="center" wrapText="1"/>
    </xf>
    <xf numFmtId="4" fontId="0" fillId="3" borderId="2" xfId="0" applyNumberFormat="1" applyFont="1" applyFill="1" applyBorder="1" applyAlignment="1">
      <alignment vertical="center" wrapText="1"/>
    </xf>
    <xf numFmtId="176" fontId="0" fillId="3" borderId="43" xfId="0" applyNumberFormat="1" applyFont="1" applyFill="1" applyBorder="1" applyAlignment="1">
      <alignment vertical="center" wrapText="1"/>
    </xf>
    <xf numFmtId="176" fontId="13" fillId="3" borderId="30" xfId="0" applyNumberFormat="1" applyFont="1" applyFill="1" applyBorder="1" applyAlignment="1">
      <alignment horizontal="left"/>
    </xf>
    <xf numFmtId="176" fontId="0" fillId="3" borderId="6" xfId="0" applyNumberFormat="1" applyFont="1" applyFill="1" applyBorder="1" applyAlignment="1">
      <alignment vertical="center" wrapText="1"/>
    </xf>
    <xf numFmtId="4" fontId="0" fillId="3" borderId="6" xfId="0" applyNumberFormat="1" applyFont="1" applyFill="1" applyBorder="1" applyAlignment="1">
      <alignment vertical="center" wrapText="1"/>
    </xf>
    <xf numFmtId="176" fontId="0" fillId="3" borderId="45" xfId="0" applyNumberFormat="1" applyFont="1" applyFill="1" applyBorder="1" applyAlignment="1">
      <alignment vertical="center" wrapText="1"/>
    </xf>
    <xf numFmtId="176" fontId="0" fillId="3" borderId="30" xfId="0" applyNumberFormat="1" applyFont="1" applyFill="1" applyBorder="1" applyAlignment="1">
      <alignment vertical="center"/>
    </xf>
    <xf numFmtId="49" fontId="14" fillId="3" borderId="47" xfId="0" applyNumberFormat="1" applyFont="1" applyFill="1" applyBorder="1" applyAlignment="1">
      <alignment vertical="center"/>
    </xf>
    <xf numFmtId="49" fontId="1" fillId="6" borderId="66" xfId="0" applyNumberFormat="1" applyFont="1" applyFill="1" applyBorder="1" applyAlignment="1">
      <alignment vertical="center" wrapText="1"/>
    </xf>
    <xf numFmtId="0" fontId="1" fillId="6" borderId="67" xfId="0" applyFont="1" applyFill="1" applyBorder="1" applyAlignment="1">
      <alignment vertical="center" wrapText="1"/>
    </xf>
    <xf numFmtId="0" fontId="1" fillId="6" borderId="68" xfId="0" applyFont="1" applyFill="1" applyBorder="1" applyAlignment="1">
      <alignment vertical="center" wrapText="1"/>
    </xf>
    <xf numFmtId="176" fontId="0" fillId="3" borderId="47" xfId="0" applyNumberFormat="1" applyFont="1" applyFill="1" applyBorder="1" applyAlignment="1">
      <alignment vertical="center" wrapText="1"/>
    </xf>
    <xf numFmtId="4" fontId="14" fillId="3" borderId="52" xfId="0" applyNumberFormat="1" applyFont="1" applyFill="1" applyBorder="1" applyAlignment="1">
      <alignment horizontal="right" vertical="center" wrapText="1"/>
    </xf>
    <xf numFmtId="176" fontId="0" fillId="4" borderId="47" xfId="0" applyNumberFormat="1" applyFont="1" applyFill="1" applyBorder="1" applyAlignment="1">
      <alignment vertical="center" wrapText="1"/>
    </xf>
    <xf numFmtId="9" fontId="0" fillId="3" borderId="6" xfId="0" applyNumberFormat="1" applyFont="1" applyFill="1" applyBorder="1" applyAlignment="1">
      <alignment vertical="center" wrapText="1"/>
    </xf>
    <xf numFmtId="0" fontId="0" fillId="4" borderId="47" xfId="0" applyFont="1" applyFill="1" applyBorder="1" applyAlignment="1">
      <alignment vertical="center" wrapText="1"/>
    </xf>
    <xf numFmtId="0" fontId="0" fillId="3" borderId="6" xfId="0" applyFont="1" applyFill="1" applyBorder="1" applyAlignment="1">
      <alignment vertical="center" wrapText="1"/>
    </xf>
    <xf numFmtId="0" fontId="0" fillId="3" borderId="45" xfId="0" applyFont="1" applyFill="1" applyBorder="1" applyAlignment="1">
      <alignment vertical="center" wrapText="1"/>
    </xf>
    <xf numFmtId="180" fontId="0" fillId="4" borderId="47" xfId="0" applyNumberFormat="1" applyFont="1" applyFill="1" applyBorder="1" applyAlignment="1">
      <alignment vertical="center" wrapText="1"/>
    </xf>
    <xf numFmtId="0" fontId="0" fillId="3" borderId="52" xfId="0" applyFont="1" applyFill="1" applyBorder="1" applyAlignment="1">
      <alignment wrapText="1"/>
    </xf>
    <xf numFmtId="3" fontId="0" fillId="3" borderId="52" xfId="0" applyNumberFormat="1" applyFont="1" applyFill="1" applyBorder="1" applyAlignment="1">
      <alignment vertical="center" wrapText="1"/>
    </xf>
    <xf numFmtId="181" fontId="0" fillId="3" borderId="52" xfId="0" applyNumberFormat="1" applyFont="1" applyFill="1" applyBorder="1" applyAlignment="1">
      <alignment vertical="center" wrapText="1"/>
    </xf>
    <xf numFmtId="49" fontId="1" fillId="6" borderId="69" xfId="0" applyNumberFormat="1" applyFont="1" applyFill="1" applyBorder="1" applyAlignment="1">
      <alignment vertical="center" wrapText="1"/>
    </xf>
    <xf numFmtId="0" fontId="1" fillId="6" borderId="70" xfId="0" applyFont="1" applyFill="1" applyBorder="1" applyAlignment="1">
      <alignment vertical="center" wrapText="1"/>
    </xf>
    <xf numFmtId="0" fontId="1" fillId="6" borderId="71" xfId="0" applyFont="1" applyFill="1" applyBorder="1" applyAlignment="1">
      <alignment vertical="center" wrapText="1"/>
    </xf>
    <xf numFmtId="49" fontId="0" fillId="3" borderId="52" xfId="0" applyNumberFormat="1" applyFont="1" applyFill="1" applyBorder="1" applyAlignment="1">
      <alignment wrapText="1"/>
    </xf>
    <xf numFmtId="49" fontId="0" fillId="3" borderId="56" xfId="0" applyNumberFormat="1" applyFont="1" applyFill="1" applyBorder="1" applyAlignment="1">
      <alignment vertical="center" wrapText="1"/>
    </xf>
    <xf numFmtId="0" fontId="0" fillId="3" borderId="57" xfId="0" applyFont="1" applyFill="1" applyBorder="1" applyAlignment="1">
      <alignment vertical="center" wrapText="1"/>
    </xf>
    <xf numFmtId="4" fontId="14" fillId="3" borderId="57" xfId="0" applyNumberFormat="1" applyFont="1" applyFill="1" applyBorder="1" applyAlignment="1">
      <alignment horizontal="right" vertical="center" wrapText="1"/>
    </xf>
    <xf numFmtId="177" fontId="14" fillId="4" borderId="57" xfId="0" applyNumberFormat="1" applyFont="1" applyFill="1" applyBorder="1" applyAlignment="1">
      <alignment horizontal="right" vertical="center"/>
    </xf>
    <xf numFmtId="49" fontId="2" fillId="3" borderId="59" xfId="0" applyNumberFormat="1" applyFont="1" applyFill="1" applyBorder="1" applyAlignment="1">
      <alignment horizontal="left" vertical="center" wrapText="1"/>
    </xf>
    <xf numFmtId="176" fontId="2" fillId="3" borderId="60" xfId="0" applyNumberFormat="1" applyFont="1" applyFill="1" applyBorder="1" applyAlignment="1">
      <alignment horizontal="center" vertical="center" wrapText="1"/>
    </xf>
    <xf numFmtId="4" fontId="14" fillId="3" borderId="6" xfId="0" applyNumberFormat="1" applyFont="1" applyFill="1" applyBorder="1" applyAlignment="1">
      <alignment horizontal="left" vertical="center" wrapText="1"/>
    </xf>
    <xf numFmtId="0" fontId="0" fillId="3" borderId="63" xfId="0" applyFont="1" applyFill="1" applyBorder="1" applyAlignment="1">
      <alignment vertical="center" wrapText="1"/>
    </xf>
    <xf numFmtId="0" fontId="0" fillId="3" borderId="64" xfId="0" applyFont="1" applyFill="1" applyBorder="1" applyAlignment="1">
      <alignment vertical="center" wrapText="1"/>
    </xf>
    <xf numFmtId="0" fontId="0" fillId="3" borderId="65" xfId="0" applyFont="1" applyFill="1" applyBorder="1" applyAlignment="1">
      <alignment vertical="center" wrapText="1"/>
    </xf>
    <xf numFmtId="0" fontId="0" fillId="3" borderId="5" xfId="0" applyFont="1" applyFill="1" applyBorder="1" applyAlignment="1">
      <alignment vertical="center" wrapText="1"/>
    </xf>
    <xf numFmtId="0" fontId="0" fillId="3" borderId="62" xfId="0" applyFont="1" applyFill="1" applyBorder="1" applyAlignment="1">
      <alignment vertical="center" wrapText="1"/>
    </xf>
    <xf numFmtId="0" fontId="0" fillId="3" borderId="7" xfId="0" applyFont="1" applyFill="1" applyBorder="1" applyAlignment="1">
      <alignment vertical="center" wrapText="1"/>
    </xf>
    <xf numFmtId="0" fontId="0" fillId="0" borderId="0" xfId="0" applyNumberFormat="1" applyFont="1" applyAlignment="1">
      <alignment vertical="center"/>
    </xf>
    <xf numFmtId="176" fontId="14" fillId="3" borderId="31" xfId="0" applyNumberFormat="1" applyFont="1" applyFill="1" applyBorder="1" applyAlignment="1">
      <alignment horizontal="left"/>
    </xf>
    <xf numFmtId="176" fontId="14" fillId="3" borderId="30" xfId="0" applyNumberFormat="1" applyFont="1" applyFill="1" applyBorder="1" applyAlignment="1">
      <alignment horizontal="left" vertical="center"/>
    </xf>
    <xf numFmtId="176" fontId="14" fillId="3" borderId="31" xfId="0" applyNumberFormat="1" applyFont="1" applyFill="1" applyBorder="1" applyAlignment="1">
      <alignment horizontal="left" vertical="center"/>
    </xf>
    <xf numFmtId="0" fontId="0" fillId="3" borderId="47" xfId="0" applyFont="1" applyFill="1" applyBorder="1" applyAlignment="1">
      <alignment vertical="center"/>
    </xf>
    <xf numFmtId="49" fontId="14" fillId="3" borderId="51" xfId="0" applyNumberFormat="1" applyFont="1" applyFill="1" applyBorder="1" applyAlignment="1">
      <alignment horizontal="left" vertical="center"/>
    </xf>
    <xf numFmtId="180" fontId="14" fillId="3" borderId="52" xfId="0" applyNumberFormat="1" applyFont="1" applyFill="1" applyBorder="1" applyAlignment="1">
      <alignment horizontal="left" vertical="center"/>
    </xf>
    <xf numFmtId="176" fontId="14" fillId="3" borderId="52" xfId="0" applyNumberFormat="1" applyFont="1" applyFill="1" applyBorder="1" applyAlignment="1">
      <alignment horizontal="left" vertical="center"/>
    </xf>
    <xf numFmtId="49" fontId="14" fillId="3" borderId="52" xfId="0" applyNumberFormat="1" applyFont="1" applyFill="1" applyBorder="1" applyAlignment="1">
      <alignment horizontal="left" vertical="center"/>
    </xf>
    <xf numFmtId="9" fontId="14" fillId="3" borderId="6" xfId="0" applyNumberFormat="1" applyFont="1" applyFill="1" applyBorder="1" applyAlignment="1">
      <alignment horizontal="left" vertical="center" wrapText="1"/>
    </xf>
    <xf numFmtId="2" fontId="0" fillId="4" borderId="47" xfId="0" applyNumberFormat="1" applyFont="1" applyFill="1" applyBorder="1" applyAlignment="1">
      <alignment vertical="center"/>
    </xf>
    <xf numFmtId="49" fontId="14" fillId="3" borderId="51" xfId="0" applyNumberFormat="1" applyFont="1" applyFill="1" applyBorder="1" applyAlignment="1">
      <alignment horizontal="left" vertical="center" wrapText="1"/>
    </xf>
    <xf numFmtId="49" fontId="14" fillId="3" borderId="57" xfId="0" applyNumberFormat="1" applyFont="1" applyFill="1" applyBorder="1" applyAlignment="1">
      <alignment horizontal="left" vertical="center"/>
    </xf>
    <xf numFmtId="176" fontId="14" fillId="3" borderId="57" xfId="0" applyNumberFormat="1" applyFont="1" applyFill="1" applyBorder="1" applyAlignment="1">
      <alignment horizontal="left" vertical="center"/>
    </xf>
    <xf numFmtId="0" fontId="0" fillId="3" borderId="5" xfId="0" applyFont="1" applyFill="1" applyBorder="1" applyAlignment="1">
      <alignment vertical="center"/>
    </xf>
    <xf numFmtId="0" fontId="0" fillId="0" borderId="0" xfId="0" applyNumberFormat="1" applyFont="1" applyAlignment="1">
      <alignment vertical="center"/>
    </xf>
    <xf numFmtId="0" fontId="0" fillId="3" borderId="72" xfId="0" applyFont="1" applyFill="1" applyBorder="1" applyAlignment="1">
      <alignment vertical="center"/>
    </xf>
    <xf numFmtId="0" fontId="0" fillId="3" borderId="17" xfId="0" applyFont="1" applyFill="1" applyBorder="1" applyAlignment="1">
      <alignment vertical="center"/>
    </xf>
    <xf numFmtId="49" fontId="13" fillId="3" borderId="74" xfId="0" applyNumberFormat="1" applyFont="1" applyFill="1" applyBorder="1" applyAlignment="1">
      <alignment vertical="center"/>
    </xf>
    <xf numFmtId="49" fontId="1" fillId="6" borderId="48" xfId="0" applyNumberFormat="1" applyFont="1" applyFill="1" applyBorder="1" applyAlignment="1">
      <alignment vertical="center" wrapText="1"/>
    </xf>
    <xf numFmtId="49" fontId="1" fillId="6" borderId="75" xfId="0" applyNumberFormat="1" applyFont="1" applyFill="1" applyBorder="1" applyAlignment="1">
      <alignment vertical="center" wrapText="1"/>
    </xf>
    <xf numFmtId="0" fontId="0" fillId="3" borderId="76" xfId="0" applyFont="1" applyFill="1" applyBorder="1" applyAlignment="1">
      <alignment vertical="center"/>
    </xf>
    <xf numFmtId="9" fontId="0" fillId="3" borderId="8" xfId="0" applyNumberFormat="1" applyFont="1" applyFill="1" applyBorder="1" applyAlignment="1">
      <alignment vertical="center"/>
    </xf>
    <xf numFmtId="4" fontId="0" fillId="3" borderId="8" xfId="0" applyNumberFormat="1" applyFont="1" applyFill="1" applyBorder="1" applyAlignment="1">
      <alignment vertical="center"/>
    </xf>
    <xf numFmtId="0" fontId="0" fillId="3" borderId="51" xfId="0" applyNumberFormat="1" applyFont="1" applyFill="1" applyBorder="1" applyAlignment="1">
      <alignment vertical="center" wrapText="1"/>
    </xf>
    <xf numFmtId="183" fontId="0" fillId="4" borderId="52" xfId="0" applyNumberFormat="1" applyFont="1" applyFill="1" applyBorder="1" applyAlignment="1">
      <alignment vertical="center"/>
    </xf>
    <xf numFmtId="9" fontId="0" fillId="3" borderId="3" xfId="0" applyNumberFormat="1" applyFont="1" applyFill="1" applyBorder="1" applyAlignment="1">
      <alignment vertical="center"/>
    </xf>
    <xf numFmtId="9" fontId="0" fillId="3" borderId="4" xfId="0" applyNumberFormat="1" applyFont="1" applyFill="1" applyBorder="1" applyAlignment="1">
      <alignment vertical="center"/>
    </xf>
    <xf numFmtId="4" fontId="0" fillId="3" borderId="4" xfId="0" applyNumberFormat="1" applyFont="1" applyFill="1" applyBorder="1" applyAlignment="1">
      <alignment vertical="center"/>
    </xf>
    <xf numFmtId="0" fontId="13" fillId="3" borderId="51" xfId="0" applyNumberFormat="1" applyFont="1" applyFill="1" applyBorder="1" applyAlignment="1">
      <alignment horizontal="left" vertical="center" wrapText="1"/>
    </xf>
    <xf numFmtId="49" fontId="13" fillId="3" borderId="55" xfId="0" applyNumberFormat="1" applyFont="1" applyFill="1" applyBorder="1" applyAlignment="1">
      <alignment horizontal="left" vertical="center" wrapText="1"/>
    </xf>
    <xf numFmtId="4" fontId="14" fillId="3" borderId="70" xfId="0" applyNumberFormat="1" applyFont="1" applyFill="1" applyBorder="1" applyAlignment="1">
      <alignment horizontal="right" vertical="center" wrapText="1"/>
    </xf>
    <xf numFmtId="177" fontId="14" fillId="4" borderId="70" xfId="0" applyNumberFormat="1" applyFont="1" applyFill="1" applyBorder="1" applyAlignment="1">
      <alignment horizontal="right" vertical="center"/>
    </xf>
    <xf numFmtId="183" fontId="0" fillId="4" borderId="70" xfId="0" applyNumberFormat="1" applyFont="1" applyFill="1" applyBorder="1" applyAlignment="1">
      <alignment vertical="center"/>
    </xf>
    <xf numFmtId="4" fontId="14" fillId="3" borderId="71" xfId="0" applyNumberFormat="1" applyFont="1" applyFill="1" applyBorder="1" applyAlignment="1">
      <alignment horizontal="right" vertical="center"/>
    </xf>
    <xf numFmtId="49" fontId="1" fillId="6" borderId="51" xfId="0" applyNumberFormat="1" applyFont="1" applyFill="1" applyBorder="1" applyAlignment="1">
      <alignment vertical="center" wrapText="1"/>
    </xf>
    <xf numFmtId="49" fontId="1" fillId="6" borderId="55" xfId="0" applyNumberFormat="1" applyFont="1" applyFill="1" applyBorder="1" applyAlignment="1">
      <alignment vertical="center" wrapText="1"/>
    </xf>
    <xf numFmtId="0" fontId="0" fillId="3" borderId="77" xfId="0" applyNumberFormat="1" applyFont="1" applyFill="1" applyBorder="1" applyAlignment="1">
      <alignment vertical="center" wrapText="1"/>
    </xf>
    <xf numFmtId="49" fontId="0" fillId="3" borderId="53" xfId="0" applyNumberFormat="1" applyFont="1" applyFill="1" applyBorder="1" applyAlignment="1">
      <alignment vertical="center" wrapText="1"/>
    </xf>
    <xf numFmtId="177" fontId="14" fillId="4" borderId="53" xfId="0" applyNumberFormat="1" applyFont="1" applyFill="1" applyBorder="1" applyAlignment="1">
      <alignment horizontal="right" vertical="center"/>
    </xf>
    <xf numFmtId="183" fontId="0" fillId="4" borderId="53" xfId="0" applyNumberFormat="1" applyFont="1" applyFill="1" applyBorder="1" applyAlignment="1">
      <alignment vertical="center"/>
    </xf>
    <xf numFmtId="4" fontId="14" fillId="3" borderId="78" xfId="0" applyNumberFormat="1" applyFont="1" applyFill="1" applyBorder="1" applyAlignment="1">
      <alignment horizontal="right" vertical="center"/>
    </xf>
    <xf numFmtId="9" fontId="0" fillId="3" borderId="43" xfId="0" applyNumberFormat="1" applyFont="1" applyFill="1" applyBorder="1" applyAlignment="1">
      <alignment vertical="center"/>
    </xf>
    <xf numFmtId="9" fontId="0" fillId="3" borderId="72" xfId="0" applyNumberFormat="1" applyFont="1" applyFill="1" applyBorder="1" applyAlignment="1">
      <alignment vertical="center"/>
    </xf>
    <xf numFmtId="4" fontId="0" fillId="3" borderId="72" xfId="0" applyNumberFormat="1" applyFont="1" applyFill="1" applyBorder="1" applyAlignment="1">
      <alignment vertical="center"/>
    </xf>
    <xf numFmtId="176" fontId="2" fillId="3" borderId="79" xfId="0" applyNumberFormat="1" applyFont="1" applyFill="1" applyBorder="1" applyAlignment="1">
      <alignment horizontal="left" vertical="center"/>
    </xf>
    <xf numFmtId="49" fontId="2" fillId="3" borderId="61" xfId="0" applyNumberFormat="1" applyFont="1" applyFill="1" applyBorder="1" applyAlignment="1">
      <alignment horizontal="left" vertical="center"/>
    </xf>
    <xf numFmtId="176" fontId="2" fillId="3" borderId="61" xfId="0" applyNumberFormat="1" applyFont="1" applyFill="1" applyBorder="1" applyAlignment="1">
      <alignment horizontal="center" vertical="center"/>
    </xf>
    <xf numFmtId="176" fontId="2" fillId="3" borderId="61" xfId="0" applyNumberFormat="1" applyFont="1" applyFill="1" applyBorder="1" applyAlignment="1">
      <alignment horizontal="right" vertical="center" wrapText="1"/>
    </xf>
    <xf numFmtId="4" fontId="0" fillId="3" borderId="45" xfId="0" applyNumberFormat="1" applyFont="1" applyFill="1" applyBorder="1" applyAlignment="1">
      <alignment vertical="center"/>
    </xf>
    <xf numFmtId="176" fontId="2" fillId="3" borderId="59" xfId="0" applyNumberFormat="1" applyFont="1" applyFill="1" applyBorder="1" applyAlignment="1">
      <alignment horizontal="left" vertical="center"/>
    </xf>
    <xf numFmtId="49" fontId="2" fillId="3" borderId="60" xfId="0" applyNumberFormat="1" applyFont="1" applyFill="1" applyBorder="1" applyAlignment="1">
      <alignment horizontal="left" vertical="center"/>
    </xf>
    <xf numFmtId="9" fontId="2" fillId="4" borderId="60" xfId="0" applyNumberFormat="1" applyFont="1" applyFill="1" applyBorder="1" applyAlignment="1">
      <alignment horizontal="center" vertical="center"/>
    </xf>
    <xf numFmtId="0" fontId="0" fillId="3" borderId="8" xfId="0" applyFont="1" applyFill="1" applyBorder="1" applyAlignment="1">
      <alignment vertical="center"/>
    </xf>
    <xf numFmtId="0" fontId="16" fillId="3" borderId="80" xfId="0" applyFont="1" applyFill="1" applyBorder="1" applyAlignment="1">
      <alignment horizontal="left" vertical="center" wrapText="1"/>
    </xf>
    <xf numFmtId="0" fontId="16" fillId="3" borderId="81" xfId="0" applyFont="1" applyFill="1" applyBorder="1" applyAlignment="1">
      <alignment horizontal="left" vertical="center" wrapText="1"/>
    </xf>
    <xf numFmtId="184" fontId="16" fillId="3" borderId="81" xfId="0" applyNumberFormat="1" applyFont="1" applyFill="1" applyBorder="1" applyAlignment="1">
      <alignment horizontal="left" vertical="center"/>
    </xf>
    <xf numFmtId="184" fontId="16" fillId="3" borderId="83" xfId="0" applyNumberFormat="1" applyFont="1" applyFill="1" applyBorder="1" applyAlignment="1">
      <alignment horizontal="left" vertical="center"/>
    </xf>
    <xf numFmtId="184" fontId="16" fillId="3" borderId="84" xfId="0" applyNumberFormat="1" applyFont="1" applyFill="1" applyBorder="1" applyAlignment="1">
      <alignment horizontal="left" vertical="center"/>
    </xf>
    <xf numFmtId="0" fontId="0" fillId="3" borderId="85" xfId="0" applyFont="1" applyFill="1" applyBorder="1" applyAlignment="1">
      <alignment vertical="center"/>
    </xf>
    <xf numFmtId="49" fontId="16" fillId="3" borderId="86" xfId="0" applyNumberFormat="1" applyFont="1" applyFill="1" applyBorder="1" applyAlignment="1">
      <alignment horizontal="left" vertical="center"/>
    </xf>
    <xf numFmtId="184" fontId="16" fillId="3" borderId="6" xfId="0" applyNumberFormat="1" applyFont="1" applyFill="1" applyBorder="1" applyAlignment="1">
      <alignment horizontal="left" vertical="center"/>
    </xf>
    <xf numFmtId="184" fontId="16" fillId="3" borderId="87" xfId="0" applyNumberFormat="1" applyFont="1" applyFill="1" applyBorder="1" applyAlignment="1">
      <alignment horizontal="left" vertical="center"/>
    </xf>
    <xf numFmtId="0" fontId="16" fillId="3" borderId="6" xfId="0" applyFont="1" applyFill="1" applyBorder="1" applyAlignment="1">
      <alignment horizontal="left" vertical="center" wrapText="1"/>
    </xf>
    <xf numFmtId="184" fontId="16" fillId="3" borderId="6" xfId="0" applyNumberFormat="1" applyFont="1" applyFill="1" applyBorder="1" applyAlignment="1">
      <alignment horizontal="left" vertical="center" wrapText="1"/>
    </xf>
    <xf numFmtId="184" fontId="16" fillId="3" borderId="87" xfId="0" applyNumberFormat="1" applyFont="1" applyFill="1" applyBorder="1" applyAlignment="1">
      <alignment horizontal="left" vertical="center" wrapText="1"/>
    </xf>
    <xf numFmtId="0" fontId="0" fillId="3" borderId="85" xfId="0" applyFont="1" applyFill="1" applyBorder="1" applyAlignment="1">
      <alignment vertical="center" wrapText="1"/>
    </xf>
    <xf numFmtId="184" fontId="16" fillId="3" borderId="89" xfId="0" applyNumberFormat="1" applyFont="1" applyFill="1" applyBorder="1" applyAlignment="1">
      <alignment horizontal="left" vertical="center"/>
    </xf>
    <xf numFmtId="184" fontId="16" fillId="3" borderId="90" xfId="0" applyNumberFormat="1" applyFont="1" applyFill="1" applyBorder="1" applyAlignment="1">
      <alignment horizontal="left" vertical="center"/>
    </xf>
    <xf numFmtId="0" fontId="0" fillId="0" borderId="0" xfId="0" applyNumberFormat="1" applyFont="1" applyAlignment="1">
      <alignment vertical="center"/>
    </xf>
    <xf numFmtId="176" fontId="13" fillId="3" borderId="30" xfId="0" applyNumberFormat="1" applyFont="1" applyFill="1" applyBorder="1" applyAlignment="1">
      <alignment horizontal="left" vertical="center"/>
    </xf>
    <xf numFmtId="176" fontId="13" fillId="3" borderId="31" xfId="0" applyNumberFormat="1" applyFont="1" applyFill="1" applyBorder="1" applyAlignment="1">
      <alignment horizontal="left" vertical="center"/>
    </xf>
    <xf numFmtId="0" fontId="0" fillId="3" borderId="91" xfId="0" applyFont="1" applyFill="1" applyBorder="1" applyAlignment="1">
      <alignment vertical="center"/>
    </xf>
    <xf numFmtId="49" fontId="2" fillId="5" borderId="44" xfId="0" applyNumberFormat="1" applyFont="1" applyFill="1" applyBorder="1" applyAlignment="1">
      <alignment horizontal="center" vertical="center"/>
    </xf>
    <xf numFmtId="49" fontId="14" fillId="3" borderId="47" xfId="0" applyNumberFormat="1" applyFont="1" applyFill="1" applyBorder="1" applyAlignment="1">
      <alignment horizontal="right" vertical="center"/>
    </xf>
    <xf numFmtId="49" fontId="1" fillId="6" borderId="92" xfId="0" applyNumberFormat="1" applyFont="1" applyFill="1" applyBorder="1" applyAlignment="1">
      <alignment vertical="center" wrapText="1"/>
    </xf>
    <xf numFmtId="0" fontId="0" fillId="3" borderId="93" xfId="0" applyFont="1" applyFill="1" applyBorder="1" applyAlignment="1">
      <alignment vertical="center"/>
    </xf>
    <xf numFmtId="0" fontId="19" fillId="4" borderId="47" xfId="0" applyFont="1" applyFill="1" applyBorder="1" applyAlignment="1">
      <alignment horizontal="left" vertical="center" wrapText="1"/>
    </xf>
    <xf numFmtId="49" fontId="0" fillId="4" borderId="47" xfId="0" applyNumberFormat="1" applyFont="1" applyFill="1" applyBorder="1" applyAlignment="1">
      <alignment vertical="center"/>
    </xf>
    <xf numFmtId="49" fontId="13" fillId="3" borderId="52" xfId="0" applyNumberFormat="1" applyFont="1" applyFill="1" applyBorder="1" applyAlignment="1">
      <alignment horizontal="left" vertical="center" wrapText="1"/>
    </xf>
    <xf numFmtId="49" fontId="1" fillId="6" borderId="103" xfId="0" applyNumberFormat="1" applyFont="1" applyFill="1" applyBorder="1" applyAlignment="1">
      <alignment vertical="center" wrapText="1"/>
    </xf>
    <xf numFmtId="9" fontId="0" fillId="3" borderId="7" xfId="0" applyNumberFormat="1" applyFont="1" applyFill="1" applyBorder="1" applyAlignment="1">
      <alignment vertical="center"/>
    </xf>
    <xf numFmtId="9" fontId="0" fillId="3" borderId="5" xfId="0" applyNumberFormat="1" applyFont="1" applyFill="1" applyBorder="1" applyAlignment="1">
      <alignment vertical="center"/>
    </xf>
    <xf numFmtId="9" fontId="0" fillId="3" borderId="11" xfId="0" applyNumberFormat="1" applyFont="1" applyFill="1" applyBorder="1" applyAlignment="1">
      <alignment vertical="center"/>
    </xf>
    <xf numFmtId="9" fontId="0" fillId="3" borderId="1" xfId="0" applyNumberFormat="1" applyFont="1" applyFill="1" applyBorder="1" applyAlignment="1">
      <alignment vertical="center"/>
    </xf>
    <xf numFmtId="49" fontId="20" fillId="3" borderId="63" xfId="0" applyNumberFormat="1" applyFont="1" applyFill="1" applyBorder="1" applyAlignment="1">
      <alignment vertical="center"/>
    </xf>
    <xf numFmtId="176" fontId="22" fillId="3" borderId="64" xfId="0" applyNumberFormat="1" applyFont="1" applyFill="1" applyBorder="1" applyAlignment="1">
      <alignment horizontal="center" vertical="center"/>
    </xf>
    <xf numFmtId="176" fontId="22" fillId="3" borderId="64" xfId="0" applyNumberFormat="1" applyFont="1" applyFill="1" applyBorder="1" applyAlignment="1">
      <alignment horizontal="left" vertical="center"/>
    </xf>
    <xf numFmtId="176" fontId="22" fillId="3" borderId="64" xfId="0" applyNumberFormat="1" applyFont="1" applyFill="1" applyBorder="1" applyAlignment="1">
      <alignment horizontal="left" vertical="center" wrapText="1"/>
    </xf>
    <xf numFmtId="176" fontId="22" fillId="3" borderId="64" xfId="0" applyNumberFormat="1" applyFont="1" applyFill="1" applyBorder="1" applyAlignment="1">
      <alignment vertical="center"/>
    </xf>
    <xf numFmtId="0" fontId="23" fillId="3" borderId="64" xfId="0" applyFont="1" applyFill="1" applyBorder="1" applyAlignment="1">
      <alignment horizontal="left" vertical="center" wrapText="1"/>
    </xf>
    <xf numFmtId="0" fontId="20" fillId="3" borderId="65" xfId="0" applyFont="1" applyFill="1" applyBorder="1" applyAlignment="1">
      <alignment vertical="center"/>
    </xf>
    <xf numFmtId="176" fontId="22" fillId="3" borderId="6" xfId="0" applyNumberFormat="1" applyFont="1" applyFill="1" applyBorder="1" applyAlignment="1">
      <alignment horizontal="center" vertical="center"/>
    </xf>
    <xf numFmtId="176" fontId="22" fillId="3" borderId="6" xfId="0" applyNumberFormat="1" applyFont="1" applyFill="1" applyBorder="1" applyAlignment="1">
      <alignment horizontal="left" vertical="center"/>
    </xf>
    <xf numFmtId="176" fontId="22" fillId="3" borderId="6" xfId="0" applyNumberFormat="1" applyFont="1" applyFill="1" applyBorder="1" applyAlignment="1">
      <alignment horizontal="left" vertical="center" wrapText="1"/>
    </xf>
    <xf numFmtId="176" fontId="22" fillId="3" borderId="6" xfId="0" applyNumberFormat="1" applyFont="1" applyFill="1" applyBorder="1" applyAlignment="1">
      <alignment vertical="center"/>
    </xf>
    <xf numFmtId="0" fontId="23" fillId="3" borderId="6" xfId="0" applyFont="1" applyFill="1" applyBorder="1" applyAlignment="1">
      <alignment horizontal="left" vertical="center" wrapText="1"/>
    </xf>
    <xf numFmtId="176" fontId="22" fillId="3" borderId="65" xfId="0" applyNumberFormat="1" applyFont="1" applyFill="1" applyBorder="1" applyAlignment="1">
      <alignment horizontal="center" vertical="center"/>
    </xf>
    <xf numFmtId="49" fontId="20" fillId="3" borderId="65" xfId="0" applyNumberFormat="1" applyFont="1" applyFill="1" applyBorder="1" applyAlignment="1">
      <alignment vertical="center"/>
    </xf>
    <xf numFmtId="49" fontId="20" fillId="3" borderId="6" xfId="0" applyNumberFormat="1" applyFont="1" applyFill="1" applyBorder="1" applyAlignment="1">
      <alignment horizontal="left" vertical="center"/>
    </xf>
    <xf numFmtId="49" fontId="20" fillId="3" borderId="65" xfId="0" applyNumberFormat="1" applyFont="1" applyFill="1" applyBorder="1" applyAlignment="1">
      <alignment horizontal="center" vertical="center"/>
    </xf>
    <xf numFmtId="0" fontId="20" fillId="3" borderId="6" xfId="0" applyFont="1" applyFill="1" applyBorder="1" applyAlignment="1">
      <alignment horizontal="center" vertical="center"/>
    </xf>
    <xf numFmtId="49" fontId="21" fillId="3" borderId="65" xfId="0" applyNumberFormat="1" applyFont="1" applyFill="1" applyBorder="1" applyAlignment="1">
      <alignment vertical="center"/>
    </xf>
    <xf numFmtId="0" fontId="0" fillId="0" borderId="0" xfId="0" applyNumberFormat="1" applyFont="1" applyAlignment="1">
      <alignment vertical="center"/>
    </xf>
    <xf numFmtId="49" fontId="13" fillId="3" borderId="104" xfId="0" applyNumberFormat="1" applyFont="1" applyFill="1" applyBorder="1" applyAlignment="1">
      <alignment vertical="center"/>
    </xf>
    <xf numFmtId="0" fontId="14" fillId="3" borderId="46" xfId="0" applyFont="1" applyFill="1" applyBorder="1" applyAlignment="1">
      <alignment horizontal="left" vertical="center" wrapText="1"/>
    </xf>
    <xf numFmtId="4" fontId="14" fillId="3" borderId="46" xfId="0" applyNumberFormat="1" applyFont="1" applyFill="1" applyBorder="1" applyAlignment="1">
      <alignment horizontal="right" vertical="center" wrapText="1"/>
    </xf>
    <xf numFmtId="177" fontId="14" fillId="4" borderId="46" xfId="0" applyNumberFormat="1" applyFont="1" applyFill="1" applyBorder="1" applyAlignment="1">
      <alignment horizontal="right" vertical="center"/>
    </xf>
    <xf numFmtId="4" fontId="14" fillId="3" borderId="46" xfId="0" applyNumberFormat="1" applyFont="1" applyFill="1" applyBorder="1" applyAlignment="1">
      <alignment horizontal="right" vertical="center"/>
    </xf>
    <xf numFmtId="0" fontId="0" fillId="4" borderId="104" xfId="0" applyFont="1" applyFill="1" applyBorder="1" applyAlignment="1">
      <alignment vertical="center"/>
    </xf>
    <xf numFmtId="0" fontId="13" fillId="3" borderId="46" xfId="0" applyFont="1" applyFill="1" applyBorder="1" applyAlignment="1">
      <alignment horizontal="left" vertical="center" wrapText="1"/>
    </xf>
    <xf numFmtId="0" fontId="14" fillId="3" borderId="46" xfId="0" applyFont="1" applyFill="1" applyBorder="1" applyAlignment="1">
      <alignment horizontal="left" vertical="center"/>
    </xf>
    <xf numFmtId="182" fontId="14" fillId="3" borderId="46" xfId="0" applyNumberFormat="1" applyFont="1" applyFill="1" applyBorder="1" applyAlignment="1">
      <alignment horizontal="left" vertical="center"/>
    </xf>
    <xf numFmtId="0" fontId="0" fillId="4" borderId="104" xfId="0" applyFont="1" applyFill="1" applyBorder="1" applyAlignment="1">
      <alignment horizontal="left" vertical="center"/>
    </xf>
    <xf numFmtId="0" fontId="14" fillId="3" borderId="105" xfId="0" applyFont="1" applyFill="1" applyBorder="1" applyAlignment="1">
      <alignment horizontal="left" vertical="center"/>
    </xf>
    <xf numFmtId="0" fontId="14" fillId="3" borderId="105" xfId="0" applyFont="1" applyFill="1" applyBorder="1" applyAlignment="1">
      <alignment horizontal="left" vertical="center" wrapText="1"/>
    </xf>
    <xf numFmtId="182" fontId="14" fillId="3" borderId="105" xfId="0" applyNumberFormat="1" applyFont="1" applyFill="1" applyBorder="1" applyAlignment="1">
      <alignment horizontal="left" vertical="center"/>
    </xf>
    <xf numFmtId="4" fontId="14" fillId="3" borderId="105" xfId="0" applyNumberFormat="1" applyFont="1" applyFill="1" applyBorder="1" applyAlignment="1">
      <alignment horizontal="right" vertical="center" wrapText="1"/>
    </xf>
    <xf numFmtId="177" fontId="14" fillId="4" borderId="105" xfId="0" applyNumberFormat="1" applyFont="1" applyFill="1" applyBorder="1" applyAlignment="1">
      <alignment horizontal="right" vertical="center"/>
    </xf>
    <xf numFmtId="4" fontId="14" fillId="3" borderId="105" xfId="0" applyNumberFormat="1" applyFont="1" applyFill="1" applyBorder="1" applyAlignment="1">
      <alignment horizontal="right" vertical="center"/>
    </xf>
    <xf numFmtId="0" fontId="2" fillId="3" borderId="45" xfId="0" applyFont="1" applyFill="1" applyBorder="1" applyAlignment="1">
      <alignment vertical="center"/>
    </xf>
    <xf numFmtId="0" fontId="20" fillId="3" borderId="63" xfId="0" applyFont="1" applyFill="1" applyBorder="1" applyAlignment="1">
      <alignment vertical="center"/>
    </xf>
    <xf numFmtId="0" fontId="23" fillId="3" borderId="45" xfId="0" applyFont="1" applyFill="1" applyBorder="1" applyAlignment="1">
      <alignment vertical="center"/>
    </xf>
    <xf numFmtId="0" fontId="23" fillId="3" borderId="65" xfId="0" applyFont="1" applyFill="1" applyBorder="1" applyAlignment="1">
      <alignment vertical="center"/>
    </xf>
    <xf numFmtId="0" fontId="23" fillId="3" borderId="6" xfId="0" applyFont="1" applyFill="1" applyBorder="1" applyAlignment="1">
      <alignment vertical="center"/>
    </xf>
    <xf numFmtId="0" fontId="20" fillId="3" borderId="6" xfId="0" applyFont="1" applyFill="1" applyBorder="1" applyAlignment="1">
      <alignment horizontal="left" vertical="center"/>
    </xf>
    <xf numFmtId="0" fontId="20" fillId="3" borderId="65" xfId="0" applyFont="1" applyFill="1" applyBorder="1" applyAlignment="1">
      <alignment horizontal="center" vertical="center"/>
    </xf>
    <xf numFmtId="0" fontId="21" fillId="3" borderId="65" xfId="0" applyFont="1" applyFill="1" applyBorder="1" applyAlignment="1">
      <alignment vertical="center"/>
    </xf>
    <xf numFmtId="49" fontId="3" fillId="2" borderId="1"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0" fontId="1" fillId="3" borderId="13" xfId="0" applyFont="1" applyFill="1" applyBorder="1" applyAlignment="1">
      <alignment horizontal="center" vertical="center"/>
    </xf>
    <xf numFmtId="0" fontId="1" fillId="3" borderId="16" xfId="0" applyFont="1" applyFill="1" applyBorder="1" applyAlignment="1">
      <alignment horizontal="center" vertical="center"/>
    </xf>
    <xf numFmtId="0" fontId="1" fillId="3" borderId="20" xfId="0" applyFont="1" applyFill="1" applyBorder="1" applyAlignment="1">
      <alignment horizontal="center" vertical="center"/>
    </xf>
    <xf numFmtId="49" fontId="14" fillId="3" borderId="52" xfId="0" applyNumberFormat="1" applyFont="1" applyFill="1" applyBorder="1" applyAlignment="1">
      <alignment horizontal="left" vertical="center" wrapText="1"/>
    </xf>
    <xf numFmtId="178" fontId="14" fillId="3" borderId="52" xfId="0" applyNumberFormat="1" applyFont="1" applyFill="1" applyBorder="1" applyAlignment="1">
      <alignment horizontal="left" vertical="center" wrapText="1"/>
    </xf>
    <xf numFmtId="0" fontId="14" fillId="3" borderId="52" xfId="0" applyFont="1" applyFill="1" applyBorder="1" applyAlignment="1">
      <alignment horizontal="left" vertical="center" wrapText="1"/>
    </xf>
    <xf numFmtId="179" fontId="14" fillId="3" borderId="52" xfId="0" applyNumberFormat="1" applyFont="1" applyFill="1" applyBorder="1" applyAlignment="1">
      <alignment horizontal="left" vertical="center" wrapText="1"/>
    </xf>
    <xf numFmtId="49" fontId="14" fillId="3" borderId="49" xfId="0" applyNumberFormat="1" applyFont="1" applyFill="1" applyBorder="1" applyAlignment="1">
      <alignment horizontal="center" vertical="center" wrapText="1"/>
    </xf>
    <xf numFmtId="0" fontId="14" fillId="3" borderId="52" xfId="0" applyFont="1" applyFill="1" applyBorder="1" applyAlignment="1">
      <alignment horizontal="center" vertical="center" wrapText="1"/>
    </xf>
    <xf numFmtId="49" fontId="14" fillId="3" borderId="52" xfId="0" applyNumberFormat="1" applyFont="1" applyFill="1" applyBorder="1" applyAlignment="1">
      <alignment horizontal="center" vertical="center" wrapText="1"/>
    </xf>
    <xf numFmtId="49" fontId="12" fillId="2" borderId="41" xfId="0" applyNumberFormat="1" applyFont="1" applyFill="1" applyBorder="1" applyAlignment="1">
      <alignment horizontal="center" vertical="center"/>
    </xf>
    <xf numFmtId="176" fontId="12" fillId="2" borderId="42" xfId="0" applyNumberFormat="1" applyFont="1" applyFill="1" applyBorder="1" applyAlignment="1">
      <alignment horizontal="center" vertical="center"/>
    </xf>
    <xf numFmtId="49" fontId="2" fillId="5" borderId="46" xfId="0" applyNumberFormat="1" applyFont="1" applyFill="1" applyBorder="1" applyAlignment="1">
      <alignment horizontal="center" vertical="center"/>
    </xf>
    <xf numFmtId="176" fontId="2" fillId="5" borderId="46" xfId="0" applyNumberFormat="1" applyFont="1" applyFill="1" applyBorder="1" applyAlignment="1">
      <alignment horizontal="center" vertical="center"/>
    </xf>
    <xf numFmtId="0" fontId="14" fillId="3" borderId="48" xfId="0" applyFont="1" applyFill="1" applyBorder="1" applyAlignment="1">
      <alignment horizontal="left" vertical="center" wrapText="1"/>
    </xf>
    <xf numFmtId="0" fontId="14" fillId="3" borderId="51" xfId="0" applyFont="1" applyFill="1" applyBorder="1" applyAlignment="1">
      <alignment horizontal="left" vertical="center" wrapText="1"/>
    </xf>
    <xf numFmtId="0" fontId="14" fillId="3" borderId="56" xfId="0" applyFont="1" applyFill="1" applyBorder="1" applyAlignment="1">
      <alignment horizontal="left" vertical="center" wrapText="1"/>
    </xf>
    <xf numFmtId="0" fontId="14" fillId="3" borderId="57" xfId="0" applyFont="1" applyFill="1" applyBorder="1" applyAlignment="1">
      <alignment horizontal="center" vertical="center" wrapText="1"/>
    </xf>
    <xf numFmtId="49" fontId="0" fillId="3" borderId="51" xfId="0" applyNumberFormat="1" applyFont="1" applyFill="1" applyBorder="1" applyAlignment="1">
      <alignment vertical="center" wrapText="1"/>
    </xf>
    <xf numFmtId="0" fontId="0" fillId="3" borderId="51" xfId="0" applyFont="1" applyFill="1" applyBorder="1" applyAlignment="1">
      <alignment vertical="center" wrapText="1"/>
    </xf>
    <xf numFmtId="0" fontId="0" fillId="3" borderId="56" xfId="0" applyFont="1" applyFill="1" applyBorder="1" applyAlignment="1">
      <alignment vertical="center" wrapText="1"/>
    </xf>
    <xf numFmtId="49" fontId="0" fillId="3" borderId="51" xfId="0" applyNumberFormat="1" applyFont="1" applyFill="1" applyBorder="1" applyAlignment="1">
      <alignment vertical="center"/>
    </xf>
    <xf numFmtId="0" fontId="0" fillId="3" borderId="51" xfId="0" applyFont="1" applyFill="1" applyBorder="1" applyAlignment="1">
      <alignment vertical="center"/>
    </xf>
    <xf numFmtId="49" fontId="0" fillId="3" borderId="48" xfId="0" applyNumberFormat="1" applyFont="1" applyFill="1" applyBorder="1" applyAlignment="1">
      <alignment vertical="center" wrapText="1"/>
    </xf>
    <xf numFmtId="0" fontId="13" fillId="4" borderId="47" xfId="0" applyFont="1" applyFill="1" applyBorder="1" applyAlignment="1">
      <alignment horizontal="left" vertical="center"/>
    </xf>
    <xf numFmtId="49" fontId="0" fillId="3" borderId="52" xfId="0" applyNumberFormat="1" applyFont="1" applyFill="1" applyBorder="1" applyAlignment="1">
      <alignment vertical="center" wrapText="1"/>
    </xf>
    <xf numFmtId="0" fontId="0" fillId="3" borderId="52" xfId="0" applyFont="1" applyFill="1" applyBorder="1" applyAlignment="1">
      <alignment vertical="center" wrapText="1"/>
    </xf>
    <xf numFmtId="49" fontId="14" fillId="3" borderId="51" xfId="0" applyNumberFormat="1" applyFont="1" applyFill="1" applyBorder="1" applyAlignment="1">
      <alignment horizontal="left" vertical="center" wrapText="1"/>
    </xf>
    <xf numFmtId="182" fontId="14" fillId="3" borderId="51" xfId="0" applyNumberFormat="1" applyFont="1" applyFill="1" applyBorder="1" applyAlignment="1">
      <alignment horizontal="left" vertical="center" wrapText="1"/>
    </xf>
    <xf numFmtId="49" fontId="14" fillId="3" borderId="51" xfId="0" applyNumberFormat="1" applyFont="1" applyFill="1" applyBorder="1" applyAlignment="1">
      <alignment horizontal="left" vertical="center"/>
    </xf>
    <xf numFmtId="0" fontId="14" fillId="3" borderId="51" xfId="0" applyFont="1" applyFill="1" applyBorder="1" applyAlignment="1">
      <alignment horizontal="left" vertical="center"/>
    </xf>
    <xf numFmtId="0" fontId="14" fillId="3" borderId="56" xfId="0" applyFont="1" applyFill="1" applyBorder="1" applyAlignment="1">
      <alignment horizontal="left" vertical="center"/>
    </xf>
    <xf numFmtId="49" fontId="14" fillId="3" borderId="52" xfId="0" applyNumberFormat="1" applyFont="1" applyFill="1" applyBorder="1" applyAlignment="1">
      <alignment horizontal="left" vertical="center"/>
    </xf>
    <xf numFmtId="176" fontId="14" fillId="3" borderId="52" xfId="0" applyNumberFormat="1" applyFont="1" applyFill="1" applyBorder="1" applyAlignment="1">
      <alignment horizontal="left" vertical="center"/>
    </xf>
    <xf numFmtId="49" fontId="1" fillId="6" borderId="66" xfId="0" applyNumberFormat="1" applyFont="1" applyFill="1" applyBorder="1" applyAlignment="1">
      <alignment horizontal="left" vertical="center" wrapText="1"/>
    </xf>
    <xf numFmtId="0" fontId="1" fillId="6" borderId="67" xfId="0" applyFont="1" applyFill="1" applyBorder="1" applyAlignment="1">
      <alignment horizontal="left" vertical="center" wrapText="1"/>
    </xf>
    <xf numFmtId="0" fontId="1" fillId="6" borderId="68" xfId="0" applyFont="1" applyFill="1" applyBorder="1" applyAlignment="1">
      <alignment horizontal="left" vertical="center" wrapText="1"/>
    </xf>
    <xf numFmtId="49" fontId="14" fillId="3" borderId="6" xfId="0" applyNumberFormat="1" applyFont="1" applyFill="1" applyBorder="1" applyAlignment="1">
      <alignment horizontal="center" vertical="center"/>
    </xf>
    <xf numFmtId="4" fontId="14" fillId="3" borderId="6" xfId="0" applyNumberFormat="1" applyFont="1" applyFill="1" applyBorder="1" applyAlignment="1">
      <alignment horizontal="center" vertical="center"/>
    </xf>
    <xf numFmtId="4" fontId="14" fillId="3" borderId="45" xfId="0" applyNumberFormat="1" applyFont="1" applyFill="1" applyBorder="1" applyAlignment="1">
      <alignment horizontal="center" vertical="center"/>
    </xf>
    <xf numFmtId="176" fontId="2" fillId="5" borderId="44" xfId="0" applyNumberFormat="1" applyFont="1" applyFill="1" applyBorder="1" applyAlignment="1">
      <alignment horizontal="center" vertical="center"/>
    </xf>
    <xf numFmtId="176" fontId="2" fillId="5" borderId="73" xfId="0" applyNumberFormat="1" applyFont="1" applyFill="1" applyBorder="1" applyAlignment="1">
      <alignment horizontal="center" vertical="center"/>
    </xf>
    <xf numFmtId="49" fontId="16" fillId="3" borderId="88" xfId="0" applyNumberFormat="1" applyFont="1" applyFill="1" applyBorder="1" applyAlignment="1">
      <alignment horizontal="left" vertical="center"/>
    </xf>
    <xf numFmtId="0" fontId="16" fillId="3" borderId="89" xfId="0" applyFont="1" applyFill="1" applyBorder="1" applyAlignment="1">
      <alignment horizontal="left" vertical="center"/>
    </xf>
    <xf numFmtId="49" fontId="16" fillId="3" borderId="82" xfId="0" applyNumberFormat="1" applyFont="1" applyFill="1" applyBorder="1" applyAlignment="1">
      <alignment horizontal="left" vertical="center" wrapText="1"/>
    </xf>
    <xf numFmtId="0" fontId="16" fillId="3" borderId="83" xfId="0" applyFont="1" applyFill="1" applyBorder="1" applyAlignment="1">
      <alignment horizontal="left" vertical="center" wrapText="1"/>
    </xf>
    <xf numFmtId="49" fontId="16" fillId="3" borderId="86" xfId="0" applyNumberFormat="1" applyFont="1" applyFill="1" applyBorder="1" applyAlignment="1">
      <alignment horizontal="left" vertical="center"/>
    </xf>
    <xf numFmtId="0" fontId="16" fillId="3" borderId="6" xfId="0" applyFont="1" applyFill="1" applyBorder="1" applyAlignment="1">
      <alignment horizontal="left" vertical="center"/>
    </xf>
    <xf numFmtId="49" fontId="14" fillId="3" borderId="100" xfId="0" applyNumberFormat="1" applyFont="1" applyFill="1" applyBorder="1" applyAlignment="1">
      <alignment horizontal="left" vertical="center" wrapText="1"/>
    </xf>
    <xf numFmtId="0" fontId="14" fillId="3" borderId="101" xfId="0" applyFont="1" applyFill="1" applyBorder="1" applyAlignment="1">
      <alignment horizontal="left" vertical="center" wrapText="1"/>
    </xf>
    <xf numFmtId="49" fontId="14" fillId="3" borderId="97" xfId="0" applyNumberFormat="1" applyFont="1" applyFill="1" applyBorder="1" applyAlignment="1">
      <alignment horizontal="left" vertical="center" wrapText="1"/>
    </xf>
    <xf numFmtId="0" fontId="14" fillId="3" borderId="99" xfId="0" applyFont="1" applyFill="1" applyBorder="1" applyAlignment="1">
      <alignment horizontal="left" vertical="center" wrapText="1"/>
    </xf>
    <xf numFmtId="0" fontId="14" fillId="3" borderId="98" xfId="0" applyFont="1" applyFill="1" applyBorder="1" applyAlignment="1">
      <alignment horizontal="left" vertical="center" wrapText="1"/>
    </xf>
    <xf numFmtId="0" fontId="14" fillId="3" borderId="102" xfId="0" applyFont="1" applyFill="1" applyBorder="1" applyAlignment="1">
      <alignment horizontal="left" vertical="center" wrapText="1"/>
    </xf>
    <xf numFmtId="49" fontId="19" fillId="4" borderId="47" xfId="0" applyNumberFormat="1" applyFont="1" applyFill="1" applyBorder="1" applyAlignment="1">
      <alignment horizontal="left" vertical="center" wrapText="1"/>
    </xf>
    <xf numFmtId="0" fontId="19" fillId="4" borderId="47" xfId="0" applyFont="1" applyFill="1" applyBorder="1" applyAlignment="1">
      <alignment horizontal="left" vertical="center" wrapText="1"/>
    </xf>
    <xf numFmtId="49" fontId="2" fillId="5" borderId="44" xfId="0" applyNumberFormat="1" applyFont="1" applyFill="1" applyBorder="1" applyAlignment="1">
      <alignment horizontal="center" vertical="center"/>
    </xf>
    <xf numFmtId="49" fontId="14" fillId="3" borderId="94" xfId="0" applyNumberFormat="1" applyFont="1" applyFill="1" applyBorder="1" applyAlignment="1">
      <alignment horizontal="left" vertical="center" wrapText="1"/>
    </xf>
    <xf numFmtId="0" fontId="14" fillId="3" borderId="95" xfId="0" applyFont="1" applyFill="1" applyBorder="1" applyAlignment="1">
      <alignment horizontal="left" vertical="center" wrapText="1"/>
    </xf>
    <xf numFmtId="0" fontId="14" fillId="3" borderId="96" xfId="0" applyFont="1" applyFill="1" applyBorder="1" applyAlignment="1">
      <alignment horizontal="left" vertical="center" wrapText="1"/>
    </xf>
    <xf numFmtId="0" fontId="19" fillId="4" borderId="104" xfId="0" applyFont="1" applyFill="1" applyBorder="1" applyAlignment="1">
      <alignment horizontal="left" vertical="center" wrapText="1"/>
    </xf>
  </cellXfs>
  <cellStyles count="1">
    <cellStyle name="常规" xfId="0" builtinId="0"/>
  </cellStyles>
  <dxfs count="8">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colors>
    <indexedColors>
      <rgbColor rgb="FF000000"/>
      <rgbColor rgb="FFFFFFFF"/>
      <rgbColor rgb="FFFF0000"/>
      <rgbColor rgb="FF00FF00"/>
      <rgbColor rgb="FF0000FF"/>
      <rgbColor rgb="FFFFFF00"/>
      <rgbColor rgb="FFFF00FF"/>
      <rgbColor rgb="FF00FFFF"/>
      <rgbColor rgb="FF000000"/>
      <rgbColor rgb="015E88B1"/>
      <rgbColor rgb="01EEF3F4"/>
      <rgbColor rgb="FF0000FF"/>
      <rgbColor rgb="FFFFFFFF"/>
      <rgbColor rgb="FFFF0000"/>
      <rgbColor rgb="FFAAAAAA"/>
      <rgbColor rgb="FFFDE9D9"/>
      <rgbColor rgb="FF333399"/>
      <rgbColor rgb="FFFBD4B4"/>
      <rgbColor rgb="FF7030A0"/>
      <rgbColor rgb="FF865357"/>
      <rgbColor rgb="FFF2F2F2"/>
      <rgbColor rgb="FFFF6600"/>
      <rgbColor rgb="FF006411"/>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0</xdr:col>
      <xdr:colOff>0</xdr:colOff>
      <xdr:row>78</xdr:row>
      <xdr:rowOff>76200</xdr:rowOff>
    </xdr:from>
    <xdr:to>
      <xdr:col>0</xdr:col>
      <xdr:colOff>1895475</xdr:colOff>
      <xdr:row>86</xdr:row>
      <xdr:rowOff>36760</xdr:rowOff>
    </xdr:to>
    <xdr:pic>
      <xdr:nvPicPr>
        <xdr:cNvPr id="2" name="图片 17" descr="图片 17"/>
        <xdr:cNvPicPr>
          <a:picLocks noChangeAspect="1"/>
        </xdr:cNvPicPr>
      </xdr:nvPicPr>
      <xdr:blipFill>
        <a:blip xmlns:r="http://schemas.openxmlformats.org/officeDocument/2006/relationships" r:embed="rId1">
          <a:extLst/>
        </a:blip>
        <a:stretch>
          <a:fillRect/>
        </a:stretch>
      </xdr:blipFill>
      <xdr:spPr>
        <a:xfrm>
          <a:off x="0" y="18707100"/>
          <a:ext cx="1895475" cy="1684586"/>
        </a:xfrm>
        <a:prstGeom prst="rect">
          <a:avLst/>
        </a:prstGeom>
        <a:ln w="12700" cap="flat">
          <a:noFill/>
          <a:miter lim="400000"/>
        </a:ln>
        <a:effectLst/>
      </xdr:spPr>
    </xdr:pic>
    <xdr:clientData/>
  </xdr:twoCellAnchor>
  <xdr:twoCellAnchor>
    <xdr:from>
      <xdr:col>1</xdr:col>
      <xdr:colOff>1238250</xdr:colOff>
      <xdr:row>78</xdr:row>
      <xdr:rowOff>104775</xdr:rowOff>
    </xdr:from>
    <xdr:to>
      <xdr:col>2</xdr:col>
      <xdr:colOff>1389641</xdr:colOff>
      <xdr:row>86</xdr:row>
      <xdr:rowOff>19050</xdr:rowOff>
    </xdr:to>
    <xdr:pic>
      <xdr:nvPicPr>
        <xdr:cNvPr id="3" name="图片 18" descr="图片 18"/>
        <xdr:cNvPicPr>
          <a:picLocks noChangeAspect="1"/>
        </xdr:cNvPicPr>
      </xdr:nvPicPr>
      <xdr:blipFill>
        <a:blip xmlns:r="http://schemas.openxmlformats.org/officeDocument/2006/relationships" r:embed="rId2">
          <a:extLst/>
        </a:blip>
        <a:stretch>
          <a:fillRect/>
        </a:stretch>
      </xdr:blipFill>
      <xdr:spPr>
        <a:xfrm>
          <a:off x="3524250" y="18735675"/>
          <a:ext cx="2411992" cy="1638300"/>
        </a:xfrm>
        <a:prstGeom prst="rect">
          <a:avLst/>
        </a:prstGeom>
        <a:ln w="12700" cap="flat">
          <a:noFill/>
          <a:miter lim="400000"/>
        </a:ln>
        <a:effectLst/>
      </xdr:spPr>
    </xdr:pic>
    <xdr:clientData/>
  </xdr:twoCellAnchor>
  <xdr:twoCellAnchor>
    <xdr:from>
      <xdr:col>0</xdr:col>
      <xdr:colOff>0</xdr:colOff>
      <xdr:row>89</xdr:row>
      <xdr:rowOff>28575</xdr:rowOff>
    </xdr:from>
    <xdr:to>
      <xdr:col>1</xdr:col>
      <xdr:colOff>832970</xdr:colOff>
      <xdr:row>97</xdr:row>
      <xdr:rowOff>117127</xdr:rowOff>
    </xdr:to>
    <xdr:pic>
      <xdr:nvPicPr>
        <xdr:cNvPr id="4" name="图片 19" descr="图片 19"/>
        <xdr:cNvPicPr>
          <a:picLocks noChangeAspect="1"/>
        </xdr:cNvPicPr>
      </xdr:nvPicPr>
      <xdr:blipFill>
        <a:blip xmlns:r="http://schemas.openxmlformats.org/officeDocument/2006/relationships" r:embed="rId3">
          <a:extLst/>
        </a:blip>
        <a:stretch>
          <a:fillRect/>
        </a:stretch>
      </xdr:blipFill>
      <xdr:spPr>
        <a:xfrm>
          <a:off x="0" y="21012150"/>
          <a:ext cx="3118971" cy="1764953"/>
        </a:xfrm>
        <a:prstGeom prst="rect">
          <a:avLst/>
        </a:prstGeom>
        <a:ln w="12700" cap="flat">
          <a:noFill/>
          <a:miter lim="400000"/>
        </a:ln>
        <a:effectLst/>
      </xdr:spPr>
    </xdr:pic>
    <xdr:clientData/>
  </xdr:twoCellAnchor>
  <xdr:twoCellAnchor>
    <xdr:from>
      <xdr:col>1</xdr:col>
      <xdr:colOff>1219200</xdr:colOff>
      <xdr:row>86</xdr:row>
      <xdr:rowOff>200025</xdr:rowOff>
    </xdr:from>
    <xdr:to>
      <xdr:col>2</xdr:col>
      <xdr:colOff>1544144</xdr:colOff>
      <xdr:row>98</xdr:row>
      <xdr:rowOff>21066</xdr:rowOff>
    </xdr:to>
    <xdr:pic>
      <xdr:nvPicPr>
        <xdr:cNvPr id="5" name="图片 20" descr="图片 20"/>
        <xdr:cNvPicPr>
          <a:picLocks noChangeAspect="1"/>
        </xdr:cNvPicPr>
      </xdr:nvPicPr>
      <xdr:blipFill>
        <a:blip xmlns:r="http://schemas.openxmlformats.org/officeDocument/2006/relationships" r:embed="rId4">
          <a:extLst/>
        </a:blip>
        <a:stretch>
          <a:fillRect/>
        </a:stretch>
      </xdr:blipFill>
      <xdr:spPr>
        <a:xfrm>
          <a:off x="3505200" y="20554950"/>
          <a:ext cx="2585545" cy="2335642"/>
        </a:xfrm>
        <a:prstGeom prst="rect">
          <a:avLst/>
        </a:prstGeom>
        <a:ln w="12700" cap="flat">
          <a:noFill/>
          <a:miter lim="400000"/>
        </a:ln>
        <a:effectLst/>
      </xdr:spPr>
    </xdr:pic>
    <xdr:clientData/>
  </xdr:twoCellAnchor>
  <xdr:twoCellAnchor>
    <xdr:from>
      <xdr:col>0</xdr:col>
      <xdr:colOff>9525</xdr:colOff>
      <xdr:row>101</xdr:row>
      <xdr:rowOff>19050</xdr:rowOff>
    </xdr:from>
    <xdr:to>
      <xdr:col>1</xdr:col>
      <xdr:colOff>485775</xdr:colOff>
      <xdr:row>111</xdr:row>
      <xdr:rowOff>9117</xdr:rowOff>
    </xdr:to>
    <xdr:pic>
      <xdr:nvPicPr>
        <xdr:cNvPr id="6" name="图片 21" descr="图片 21"/>
        <xdr:cNvPicPr>
          <a:picLocks noChangeAspect="1"/>
        </xdr:cNvPicPr>
      </xdr:nvPicPr>
      <xdr:blipFill>
        <a:blip xmlns:r="http://schemas.openxmlformats.org/officeDocument/2006/relationships" r:embed="rId5">
          <a:extLst/>
        </a:blip>
        <a:stretch>
          <a:fillRect/>
        </a:stretch>
      </xdr:blipFill>
      <xdr:spPr>
        <a:xfrm>
          <a:off x="9525" y="23517225"/>
          <a:ext cx="2762250" cy="2085568"/>
        </a:xfrm>
        <a:prstGeom prst="rect">
          <a:avLst/>
        </a:prstGeom>
        <a:ln w="12700" cap="flat">
          <a:noFill/>
          <a:miter lim="400000"/>
        </a:ln>
        <a:effectLst/>
      </xdr:spPr>
    </xdr:pic>
    <xdr:clientData/>
  </xdr:twoCellAnchor>
  <xdr:twoCellAnchor>
    <xdr:from>
      <xdr:col>1</xdr:col>
      <xdr:colOff>1085850</xdr:colOff>
      <xdr:row>101</xdr:row>
      <xdr:rowOff>66675</xdr:rowOff>
    </xdr:from>
    <xdr:to>
      <xdr:col>2</xdr:col>
      <xdr:colOff>1466850</xdr:colOff>
      <xdr:row>110</xdr:row>
      <xdr:rowOff>197059</xdr:rowOff>
    </xdr:to>
    <xdr:pic>
      <xdr:nvPicPr>
        <xdr:cNvPr id="7" name="图片 22" descr="图片 22"/>
        <xdr:cNvPicPr>
          <a:picLocks noChangeAspect="1"/>
        </xdr:cNvPicPr>
      </xdr:nvPicPr>
      <xdr:blipFill>
        <a:blip xmlns:r="http://schemas.openxmlformats.org/officeDocument/2006/relationships" r:embed="rId6">
          <a:extLst/>
        </a:blip>
        <a:stretch>
          <a:fillRect/>
        </a:stretch>
      </xdr:blipFill>
      <xdr:spPr>
        <a:xfrm>
          <a:off x="3371850" y="23564850"/>
          <a:ext cx="2641600" cy="2016335"/>
        </a:xfrm>
        <a:prstGeom prst="rect">
          <a:avLst/>
        </a:prstGeom>
        <a:ln w="12700" cap="flat">
          <a:noFill/>
          <a:miter lim="400000"/>
        </a:ln>
        <a:effectLst/>
      </xdr:spPr>
    </xdr:pic>
    <xdr:clientData/>
  </xdr:twoCellAnchor>
  <xdr:twoCellAnchor>
    <xdr:from>
      <xdr:col>0</xdr:col>
      <xdr:colOff>57150</xdr:colOff>
      <xdr:row>114</xdr:row>
      <xdr:rowOff>38099</xdr:rowOff>
    </xdr:from>
    <xdr:to>
      <xdr:col>0</xdr:col>
      <xdr:colOff>1885949</xdr:colOff>
      <xdr:row>128</xdr:row>
      <xdr:rowOff>23061</xdr:rowOff>
    </xdr:to>
    <xdr:pic>
      <xdr:nvPicPr>
        <xdr:cNvPr id="8" name="图片 23" descr="图片 23"/>
        <xdr:cNvPicPr>
          <a:picLocks noChangeAspect="1"/>
        </xdr:cNvPicPr>
      </xdr:nvPicPr>
      <xdr:blipFill>
        <a:blip xmlns:r="http://schemas.openxmlformats.org/officeDocument/2006/relationships" r:embed="rId7">
          <a:extLst/>
        </a:blip>
        <a:srcRect t="20360" r="13299" b="4544"/>
        <a:stretch>
          <a:fillRect/>
        </a:stretch>
      </xdr:blipFill>
      <xdr:spPr>
        <a:xfrm>
          <a:off x="57150" y="26260424"/>
          <a:ext cx="1828800" cy="2918663"/>
        </a:xfrm>
        <a:prstGeom prst="rect">
          <a:avLst/>
        </a:prstGeom>
        <a:ln w="12700" cap="flat">
          <a:noFill/>
          <a:miter lim="400000"/>
        </a:ln>
        <a:effectLst/>
      </xdr:spPr>
    </xdr:pic>
    <xdr:clientData/>
  </xdr:twoCellAnchor>
  <xdr:twoCellAnchor>
    <xdr:from>
      <xdr:col>1</xdr:col>
      <xdr:colOff>1247775</xdr:colOff>
      <xdr:row>114</xdr:row>
      <xdr:rowOff>152400</xdr:rowOff>
    </xdr:from>
    <xdr:to>
      <xdr:col>2</xdr:col>
      <xdr:colOff>2247900</xdr:colOff>
      <xdr:row>126</xdr:row>
      <xdr:rowOff>184751</xdr:rowOff>
    </xdr:to>
    <xdr:pic>
      <xdr:nvPicPr>
        <xdr:cNvPr id="9" name="图片 24" descr="图片 24"/>
        <xdr:cNvPicPr>
          <a:picLocks noChangeAspect="1"/>
        </xdr:cNvPicPr>
      </xdr:nvPicPr>
      <xdr:blipFill>
        <a:blip xmlns:r="http://schemas.openxmlformats.org/officeDocument/2006/relationships" r:embed="rId8">
          <a:extLst/>
        </a:blip>
        <a:stretch>
          <a:fillRect/>
        </a:stretch>
      </xdr:blipFill>
      <xdr:spPr>
        <a:xfrm>
          <a:off x="3533775" y="26374725"/>
          <a:ext cx="3260725" cy="2546952"/>
        </a:xfrm>
        <a:prstGeom prst="rect">
          <a:avLst/>
        </a:prstGeom>
        <a:ln w="12700" cap="flat">
          <a:noFill/>
          <a:miter lim="400000"/>
        </a:ln>
        <a:effectLst/>
      </xdr:spPr>
    </xdr:pic>
    <xdr:clientData/>
  </xdr:twoCellAnchor>
</xdr:wsDr>
</file>

<file path=xl/theme/theme1.xml><?xml version="1.0" encoding="utf-8"?>
<a:theme xmlns:a="http://schemas.openxmlformats.org/drawingml/2006/main" name="Office 主题">
  <a:themeElements>
    <a:clrScheme name="Office 主题">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主题">
      <a:majorFont>
        <a:latin typeface="Helvetica Neue"/>
        <a:ea typeface="Helvetica Neue"/>
        <a:cs typeface="Helvetica Neue"/>
      </a:majorFont>
      <a:minorFont>
        <a:latin typeface="Helvetica Neue"/>
        <a:ea typeface="Helvetica Neue"/>
        <a:cs typeface="Helvetica Neue"/>
      </a:minorFont>
    </a:fontScheme>
    <a:fmtScheme name="Office 主题">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7"/>
  <sheetViews>
    <sheetView showGridLines="0" tabSelected="1" workbookViewId="0">
      <selection activeCell="B10" sqref="B10"/>
    </sheetView>
  </sheetViews>
  <sheetFormatPr defaultColWidth="42.625" defaultRowHeight="20.25" customHeight="1" x14ac:dyDescent="0.15"/>
  <cols>
    <col min="1" max="1" width="36.625" style="1" customWidth="1"/>
    <col min="2" max="2" width="51.375" style="1" customWidth="1"/>
    <col min="3" max="3" width="23.625" style="1" customWidth="1"/>
    <col min="4" max="4" width="41" style="1" customWidth="1"/>
    <col min="5" max="5" width="29.875" style="1" customWidth="1"/>
    <col min="6" max="17" width="42.625" style="1" customWidth="1"/>
    <col min="18" max="16384" width="42.625" style="1"/>
  </cols>
  <sheetData>
    <row r="1" spans="1:16" ht="33.75" customHeight="1" x14ac:dyDescent="0.15">
      <c r="A1" s="320" t="s">
        <v>1041</v>
      </c>
      <c r="B1" s="321"/>
      <c r="C1" s="321"/>
      <c r="D1" s="321"/>
      <c r="E1" s="321"/>
      <c r="F1" s="2"/>
      <c r="G1" s="3"/>
      <c r="H1" s="4"/>
      <c r="I1" s="4"/>
      <c r="J1" s="4"/>
      <c r="K1" s="4"/>
      <c r="L1" s="4"/>
      <c r="M1" s="4"/>
      <c r="N1" s="4"/>
      <c r="O1" s="4"/>
      <c r="P1" s="4"/>
    </row>
    <row r="2" spans="1:16" ht="14.25" customHeight="1" x14ac:dyDescent="0.15">
      <c r="A2" s="5" t="s">
        <v>0</v>
      </c>
      <c r="B2" s="6" t="s">
        <v>1</v>
      </c>
      <c r="C2" s="7" t="s">
        <v>2</v>
      </c>
      <c r="D2" s="8"/>
      <c r="E2" s="8"/>
      <c r="F2" s="4"/>
      <c r="G2" s="3"/>
      <c r="H2" s="4"/>
      <c r="I2" s="4"/>
      <c r="J2" s="4"/>
      <c r="K2" s="4"/>
      <c r="L2" s="4"/>
      <c r="M2" s="4"/>
      <c r="N2" s="4"/>
      <c r="O2" s="4"/>
      <c r="P2" s="4"/>
    </row>
    <row r="3" spans="1:16" ht="8.1" customHeight="1" x14ac:dyDescent="0.15">
      <c r="A3" s="9"/>
      <c r="B3" s="10"/>
      <c r="C3" s="9"/>
      <c r="D3" s="9"/>
      <c r="E3" s="11"/>
      <c r="F3" s="4"/>
      <c r="G3" s="3"/>
      <c r="H3" s="4"/>
      <c r="I3" s="4"/>
      <c r="J3" s="4"/>
      <c r="K3" s="4"/>
      <c r="L3" s="4"/>
      <c r="M3" s="4"/>
      <c r="N3" s="4"/>
      <c r="O3" s="4"/>
      <c r="P3" s="4"/>
    </row>
    <row r="4" spans="1:16" ht="20.100000000000001" customHeight="1" x14ac:dyDescent="0.15">
      <c r="A4" s="12" t="s">
        <v>3</v>
      </c>
      <c r="B4" s="13"/>
      <c r="C4" s="14" t="s">
        <v>4</v>
      </c>
      <c r="D4" s="15" t="s">
        <v>5</v>
      </c>
      <c r="E4" s="322"/>
      <c r="F4" s="16"/>
      <c r="G4" s="3"/>
      <c r="H4" s="4"/>
      <c r="I4" s="4"/>
      <c r="J4" s="4"/>
      <c r="K4" s="4"/>
      <c r="L4" s="4"/>
      <c r="M4" s="4"/>
      <c r="N4" s="4"/>
      <c r="O4" s="4"/>
      <c r="P4" s="4"/>
    </row>
    <row r="5" spans="1:16" ht="8.1" customHeight="1" x14ac:dyDescent="0.15">
      <c r="A5" s="9"/>
      <c r="B5" s="10"/>
      <c r="C5" s="9"/>
      <c r="D5" s="17"/>
      <c r="E5" s="323"/>
      <c r="F5" s="16"/>
      <c r="G5" s="3"/>
      <c r="H5" s="4"/>
      <c r="I5" s="4"/>
      <c r="J5" s="4"/>
      <c r="K5" s="4"/>
      <c r="L5" s="4"/>
      <c r="M5" s="4"/>
      <c r="N5" s="4"/>
      <c r="O5" s="4"/>
      <c r="P5" s="4"/>
    </row>
    <row r="6" spans="1:16" ht="20.100000000000001" customHeight="1" x14ac:dyDescent="0.15">
      <c r="A6" s="12" t="s">
        <v>6</v>
      </c>
      <c r="B6" s="18"/>
      <c r="C6" s="19" t="s">
        <v>7</v>
      </c>
      <c r="D6" s="20"/>
      <c r="E6" s="323"/>
      <c r="F6" s="16"/>
      <c r="G6" s="3"/>
      <c r="H6" s="4"/>
      <c r="I6" s="4"/>
      <c r="J6" s="4"/>
      <c r="K6" s="4"/>
      <c r="L6" s="4"/>
      <c r="M6" s="4"/>
      <c r="N6" s="4"/>
      <c r="O6" s="4"/>
      <c r="P6" s="4"/>
    </row>
    <row r="7" spans="1:16" ht="8.1" customHeight="1" x14ac:dyDescent="0.15">
      <c r="A7" s="9"/>
      <c r="B7" s="10"/>
      <c r="C7" s="9"/>
      <c r="D7" s="21"/>
      <c r="E7" s="323"/>
      <c r="F7" s="16"/>
      <c r="G7" s="3"/>
      <c r="H7" s="4"/>
      <c r="I7" s="4"/>
      <c r="J7" s="4"/>
      <c r="K7" s="4"/>
      <c r="L7" s="4"/>
      <c r="M7" s="4"/>
      <c r="N7" s="4"/>
      <c r="O7" s="4"/>
      <c r="P7" s="4"/>
    </row>
    <row r="8" spans="1:16" ht="20.100000000000001" customHeight="1" x14ac:dyDescent="0.15">
      <c r="A8" s="12" t="s">
        <v>8</v>
      </c>
      <c r="B8" s="22"/>
      <c r="C8" s="19" t="s">
        <v>9</v>
      </c>
      <c r="D8" s="23"/>
      <c r="E8" s="323"/>
      <c r="F8" s="16"/>
      <c r="G8" s="3"/>
      <c r="H8" s="4"/>
      <c r="I8" s="4"/>
      <c r="J8" s="4"/>
      <c r="K8" s="4"/>
      <c r="L8" s="4"/>
      <c r="M8" s="4"/>
      <c r="N8" s="4"/>
      <c r="O8" s="4"/>
      <c r="P8" s="4"/>
    </row>
    <row r="9" spans="1:16" ht="8.1" customHeight="1" x14ac:dyDescent="0.15">
      <c r="A9" s="9"/>
      <c r="B9" s="10"/>
      <c r="C9" s="9"/>
      <c r="D9" s="21"/>
      <c r="E9" s="323"/>
      <c r="F9" s="16"/>
      <c r="G9" s="3"/>
      <c r="H9" s="4"/>
      <c r="I9" s="4"/>
      <c r="J9" s="4"/>
      <c r="K9" s="4"/>
      <c r="L9" s="4"/>
      <c r="M9" s="4"/>
      <c r="N9" s="4"/>
      <c r="O9" s="4"/>
      <c r="P9" s="4"/>
    </row>
    <row r="10" spans="1:16" ht="20.100000000000001" customHeight="1" x14ac:dyDescent="0.15">
      <c r="A10" s="12" t="s">
        <v>10</v>
      </c>
      <c r="B10" s="24"/>
      <c r="C10" s="25" t="s">
        <v>11</v>
      </c>
      <c r="D10" s="26"/>
      <c r="E10" s="324"/>
      <c r="F10" s="16"/>
      <c r="G10" s="3"/>
      <c r="H10" s="4"/>
      <c r="I10" s="4"/>
      <c r="J10" s="4"/>
      <c r="K10" s="4"/>
      <c r="L10" s="4"/>
      <c r="M10" s="4"/>
      <c r="N10" s="4"/>
      <c r="O10" s="4"/>
      <c r="P10" s="4"/>
    </row>
    <row r="11" spans="1:16" ht="8.1" customHeight="1" x14ac:dyDescent="0.15">
      <c r="A11" s="27"/>
      <c r="B11" s="28"/>
      <c r="C11" s="27"/>
      <c r="D11" s="28"/>
      <c r="E11" s="29"/>
      <c r="F11" s="4"/>
      <c r="G11" s="3"/>
      <c r="H11" s="4"/>
      <c r="I11" s="4"/>
      <c r="J11" s="4"/>
      <c r="K11" s="4"/>
      <c r="L11" s="4"/>
      <c r="M11" s="4"/>
      <c r="N11" s="4"/>
      <c r="O11" s="4"/>
      <c r="P11" s="4"/>
    </row>
    <row r="12" spans="1:16" ht="21.75" customHeight="1" x14ac:dyDescent="0.15">
      <c r="A12" s="30"/>
      <c r="B12" s="30"/>
      <c r="C12" s="30"/>
      <c r="D12" s="30"/>
      <c r="E12" s="31"/>
      <c r="F12" s="4"/>
      <c r="G12" s="3"/>
      <c r="H12" s="4"/>
      <c r="I12" s="4"/>
      <c r="J12" s="4"/>
      <c r="K12" s="4"/>
      <c r="L12" s="4"/>
      <c r="M12" s="4"/>
      <c r="N12" s="4"/>
      <c r="O12" s="4"/>
      <c r="P12" s="4"/>
    </row>
    <row r="13" spans="1:16" ht="20.25" customHeight="1" x14ac:dyDescent="0.15">
      <c r="A13" s="32" t="s">
        <v>12</v>
      </c>
      <c r="B13" s="33"/>
      <c r="C13" s="33"/>
      <c r="D13" s="33"/>
      <c r="E13" s="34">
        <v>0</v>
      </c>
      <c r="F13" s="2"/>
      <c r="G13" s="35"/>
      <c r="H13" s="4"/>
      <c r="I13" s="4"/>
      <c r="J13" s="4"/>
      <c r="K13" s="4"/>
      <c r="L13" s="4"/>
      <c r="M13" s="4"/>
      <c r="N13" s="4"/>
      <c r="O13" s="4"/>
      <c r="P13" s="4"/>
    </row>
    <row r="14" spans="1:16" ht="21" customHeight="1" x14ac:dyDescent="0.15">
      <c r="A14" s="36"/>
      <c r="B14" s="37"/>
      <c r="C14" s="37"/>
      <c r="D14" s="37"/>
      <c r="E14" s="38"/>
      <c r="F14" s="4"/>
      <c r="G14" s="3"/>
      <c r="H14" s="4"/>
      <c r="I14" s="4"/>
      <c r="J14" s="4"/>
      <c r="K14" s="4"/>
      <c r="L14" s="4"/>
      <c r="M14" s="4"/>
      <c r="N14" s="4"/>
      <c r="O14" s="4"/>
      <c r="P14" s="4"/>
    </row>
    <row r="15" spans="1:16" ht="20.25" customHeight="1" x14ac:dyDescent="0.15">
      <c r="A15" s="32" t="s">
        <v>13</v>
      </c>
      <c r="B15" s="33"/>
      <c r="C15" s="33"/>
      <c r="D15" s="33"/>
      <c r="E15" s="34">
        <v>0</v>
      </c>
      <c r="F15" s="2"/>
      <c r="G15" s="35"/>
      <c r="H15" s="4"/>
      <c r="I15" s="4"/>
      <c r="J15" s="4"/>
      <c r="K15" s="4"/>
      <c r="L15" s="4"/>
      <c r="M15" s="4"/>
      <c r="N15" s="4"/>
      <c r="O15" s="4"/>
      <c r="P15" s="4"/>
    </row>
    <row r="16" spans="1:16" ht="21" customHeight="1" x14ac:dyDescent="0.15">
      <c r="A16" s="39"/>
      <c r="B16" s="37"/>
      <c r="C16" s="37"/>
      <c r="D16" s="37"/>
      <c r="E16" s="38"/>
      <c r="F16" s="4"/>
      <c r="G16" s="3"/>
      <c r="H16" s="4"/>
      <c r="I16" s="4"/>
      <c r="J16" s="4"/>
      <c r="K16" s="4"/>
      <c r="L16" s="4"/>
      <c r="M16" s="4"/>
      <c r="N16" s="4"/>
      <c r="O16" s="4"/>
      <c r="P16" s="4"/>
    </row>
    <row r="17" spans="1:16" ht="20.25" customHeight="1" x14ac:dyDescent="0.15">
      <c r="A17" s="32" t="s">
        <v>14</v>
      </c>
      <c r="B17" s="33"/>
      <c r="C17" s="33"/>
      <c r="D17" s="33"/>
      <c r="E17" s="34">
        <v>0</v>
      </c>
      <c r="F17" s="2"/>
      <c r="G17" s="35"/>
      <c r="H17" s="4"/>
      <c r="I17" s="4"/>
      <c r="J17" s="4"/>
      <c r="K17" s="4"/>
      <c r="L17" s="4"/>
      <c r="M17" s="4"/>
      <c r="N17" s="4"/>
      <c r="O17" s="4"/>
      <c r="P17" s="4"/>
    </row>
    <row r="18" spans="1:16" ht="21" customHeight="1" x14ac:dyDescent="0.15">
      <c r="A18" s="39"/>
      <c r="B18" s="37"/>
      <c r="C18" s="37"/>
      <c r="D18" s="37"/>
      <c r="E18" s="40"/>
      <c r="F18" s="4"/>
      <c r="G18" s="3"/>
      <c r="H18" s="4"/>
      <c r="I18" s="4"/>
      <c r="J18" s="4"/>
      <c r="K18" s="4"/>
      <c r="L18" s="4"/>
      <c r="M18" s="4"/>
      <c r="N18" s="4"/>
      <c r="O18" s="4"/>
      <c r="P18" s="4"/>
    </row>
    <row r="19" spans="1:16" ht="20.25" customHeight="1" x14ac:dyDescent="0.15">
      <c r="A19" s="32" t="s">
        <v>15</v>
      </c>
      <c r="B19" s="33"/>
      <c r="C19" s="33"/>
      <c r="D19" s="33"/>
      <c r="E19" s="34">
        <v>0</v>
      </c>
      <c r="F19" s="2"/>
      <c r="G19" s="35"/>
      <c r="H19" s="4"/>
      <c r="I19" s="4"/>
      <c r="J19" s="4"/>
      <c r="K19" s="4"/>
      <c r="L19" s="4"/>
      <c r="M19" s="4"/>
      <c r="N19" s="4"/>
      <c r="O19" s="4"/>
      <c r="P19" s="4"/>
    </row>
    <row r="20" spans="1:16" ht="21" customHeight="1" x14ac:dyDescent="0.15">
      <c r="A20" s="39"/>
      <c r="B20" s="37"/>
      <c r="C20" s="37"/>
      <c r="D20" s="37"/>
      <c r="E20" s="38"/>
      <c r="F20" s="4"/>
      <c r="G20" s="3"/>
      <c r="H20" s="4"/>
      <c r="I20" s="4"/>
      <c r="J20" s="4"/>
      <c r="K20" s="4"/>
      <c r="L20" s="4"/>
      <c r="M20" s="4"/>
      <c r="N20" s="4"/>
      <c r="O20" s="4"/>
      <c r="P20" s="4"/>
    </row>
    <row r="21" spans="1:16" ht="20.25" customHeight="1" x14ac:dyDescent="0.15">
      <c r="A21" s="32" t="s">
        <v>16</v>
      </c>
      <c r="B21" s="33"/>
      <c r="C21" s="33"/>
      <c r="D21" s="33"/>
      <c r="E21" s="34">
        <f>'P5 2D &amp; 3D线下设计费用'!M42</f>
        <v>0</v>
      </c>
      <c r="F21" s="2"/>
      <c r="G21" s="35"/>
      <c r="H21" s="4"/>
      <c r="I21" s="4"/>
      <c r="J21" s="4"/>
      <c r="K21" s="4"/>
      <c r="L21" s="4"/>
      <c r="M21" s="4"/>
      <c r="N21" s="4"/>
      <c r="O21" s="4"/>
      <c r="P21" s="4"/>
    </row>
    <row r="22" spans="1:16" ht="21" customHeight="1" x14ac:dyDescent="0.15">
      <c r="A22" s="39"/>
      <c r="B22" s="37"/>
      <c r="C22" s="37"/>
      <c r="D22" s="37"/>
      <c r="E22" s="40"/>
      <c r="F22" s="4"/>
      <c r="G22" s="3"/>
      <c r="H22" s="4"/>
      <c r="I22" s="4"/>
      <c r="J22" s="4"/>
      <c r="K22" s="4"/>
      <c r="L22" s="4"/>
      <c r="M22" s="4"/>
      <c r="N22" s="4"/>
      <c r="O22" s="4"/>
      <c r="P22" s="4"/>
    </row>
    <row r="23" spans="1:16" ht="20.25" customHeight="1" x14ac:dyDescent="0.15">
      <c r="A23" s="32" t="s">
        <v>17</v>
      </c>
      <c r="B23" s="33"/>
      <c r="C23" s="33"/>
      <c r="D23" s="33"/>
      <c r="E23" s="34">
        <f>'P6 医学编辑及手术绘画费用'!G79</f>
        <v>139682.5</v>
      </c>
      <c r="F23" s="2"/>
      <c r="G23" s="3"/>
      <c r="H23" s="4"/>
      <c r="I23" s="4"/>
      <c r="J23" s="4"/>
      <c r="K23" s="4"/>
      <c r="L23" s="4"/>
      <c r="M23" s="4"/>
      <c r="N23" s="4"/>
      <c r="O23" s="4"/>
      <c r="P23" s="4"/>
    </row>
    <row r="24" spans="1:16" ht="21" customHeight="1" x14ac:dyDescent="0.15">
      <c r="A24" s="41"/>
      <c r="B24" s="42"/>
      <c r="C24" s="42"/>
      <c r="D24" s="42"/>
      <c r="E24" s="42"/>
      <c r="F24" s="4"/>
      <c r="G24" s="3"/>
      <c r="H24" s="4"/>
      <c r="I24" s="4"/>
      <c r="J24" s="4"/>
      <c r="K24" s="4"/>
      <c r="L24" s="4"/>
      <c r="M24" s="4"/>
      <c r="N24" s="4"/>
      <c r="O24" s="4"/>
      <c r="P24" s="4"/>
    </row>
    <row r="25" spans="1:16" ht="20.25" customHeight="1" x14ac:dyDescent="0.15">
      <c r="A25" s="32" t="s">
        <v>18</v>
      </c>
      <c r="B25" s="33"/>
      <c r="C25" s="33"/>
      <c r="D25" s="33"/>
      <c r="E25" s="34">
        <v>0</v>
      </c>
      <c r="F25" s="2"/>
      <c r="G25" s="3"/>
      <c r="H25" s="4"/>
      <c r="I25" s="4"/>
      <c r="J25" s="4"/>
      <c r="K25" s="4"/>
      <c r="L25" s="4"/>
      <c r="M25" s="4"/>
      <c r="N25" s="4"/>
      <c r="O25" s="4"/>
      <c r="P25" s="4"/>
    </row>
    <row r="26" spans="1:16" ht="21" customHeight="1" x14ac:dyDescent="0.15">
      <c r="A26" s="43"/>
      <c r="B26" s="44"/>
      <c r="C26" s="44"/>
      <c r="D26" s="44"/>
      <c r="E26" s="44"/>
      <c r="F26" s="4"/>
      <c r="G26" s="3"/>
      <c r="H26" s="4"/>
      <c r="I26" s="4"/>
      <c r="J26" s="4"/>
      <c r="K26" s="4"/>
      <c r="L26" s="4"/>
      <c r="M26" s="4"/>
      <c r="N26" s="4"/>
      <c r="O26" s="4"/>
      <c r="P26" s="4"/>
    </row>
    <row r="27" spans="1:16" ht="21.75" customHeight="1" x14ac:dyDescent="0.15">
      <c r="A27" s="45"/>
      <c r="B27" s="46"/>
      <c r="C27" s="46"/>
      <c r="D27" s="46"/>
      <c r="E27" s="47"/>
      <c r="F27" s="2"/>
      <c r="G27" s="3"/>
      <c r="H27" s="4"/>
      <c r="I27" s="4"/>
      <c r="J27" s="4"/>
      <c r="K27" s="4"/>
      <c r="L27" s="4"/>
      <c r="M27" s="4"/>
      <c r="N27" s="4"/>
      <c r="O27" s="4"/>
      <c r="P27" s="4"/>
    </row>
    <row r="28" spans="1:16" ht="21" customHeight="1" x14ac:dyDescent="0.15">
      <c r="A28" s="48" t="s">
        <v>19</v>
      </c>
      <c r="B28" s="49">
        <v>0.1</v>
      </c>
      <c r="C28" s="50"/>
      <c r="D28" s="50"/>
      <c r="E28" s="51">
        <f>SUM(E13,E17,E19,E23,E25)*B28</f>
        <v>13968.25</v>
      </c>
      <c r="F28" s="4"/>
      <c r="G28" s="3"/>
      <c r="H28" s="4"/>
      <c r="I28" s="4"/>
      <c r="J28" s="4"/>
      <c r="K28" s="4"/>
      <c r="L28" s="4"/>
      <c r="M28" s="4"/>
      <c r="N28" s="4"/>
      <c r="O28" s="4"/>
      <c r="P28" s="4"/>
    </row>
    <row r="29" spans="1:16" ht="20.25" customHeight="1" x14ac:dyDescent="0.15">
      <c r="A29" s="52" t="s">
        <v>20</v>
      </c>
      <c r="B29" s="53"/>
      <c r="C29" s="54"/>
      <c r="D29" s="54"/>
      <c r="E29" s="51">
        <f>SUM(E13,E15,E17,E19,E21,E23,E25,E28)</f>
        <v>153650.75</v>
      </c>
      <c r="F29" s="4"/>
      <c r="G29" s="3"/>
      <c r="H29" s="4"/>
      <c r="I29" s="4"/>
      <c r="J29" s="4"/>
      <c r="K29" s="4"/>
      <c r="L29" s="4"/>
      <c r="M29" s="4"/>
      <c r="N29" s="4"/>
      <c r="O29" s="4"/>
      <c r="P29" s="4"/>
    </row>
    <row r="30" spans="1:16" ht="20.25" customHeight="1" x14ac:dyDescent="0.15">
      <c r="A30" s="52" t="s">
        <v>21</v>
      </c>
      <c r="B30" s="53">
        <v>0.06</v>
      </c>
      <c r="C30" s="54"/>
      <c r="D30" s="54"/>
      <c r="E30" s="51">
        <f>E29*B30</f>
        <v>9219.0450000000001</v>
      </c>
      <c r="F30" s="4"/>
      <c r="G30" s="3"/>
      <c r="H30" s="4"/>
      <c r="I30" s="4"/>
      <c r="J30" s="4"/>
      <c r="K30" s="4"/>
      <c r="L30" s="4"/>
      <c r="M30" s="4"/>
      <c r="N30" s="4"/>
      <c r="O30" s="4"/>
      <c r="P30" s="4"/>
    </row>
    <row r="31" spans="1:16" ht="20.25" customHeight="1" x14ac:dyDescent="0.15">
      <c r="A31" s="52" t="s">
        <v>22</v>
      </c>
      <c r="B31" s="55"/>
      <c r="C31" s="54"/>
      <c r="D31" s="54"/>
      <c r="E31" s="51">
        <f>E29+E30</f>
        <v>162869.79500000001</v>
      </c>
      <c r="F31" s="56"/>
      <c r="G31" s="35">
        <v>0</v>
      </c>
      <c r="H31" s="4"/>
      <c r="I31" s="4"/>
      <c r="J31" s="4"/>
      <c r="K31" s="4"/>
      <c r="L31" s="4"/>
      <c r="M31" s="4"/>
      <c r="N31" s="4"/>
      <c r="O31" s="4"/>
      <c r="P31" s="4"/>
    </row>
    <row r="32" spans="1:16" ht="21" customHeight="1" x14ac:dyDescent="0.15">
      <c r="A32" s="57" t="s">
        <v>23</v>
      </c>
      <c r="B32" s="58"/>
      <c r="C32" s="59"/>
      <c r="D32" s="60"/>
      <c r="E32" s="61">
        <f>E31</f>
        <v>162869.79500000001</v>
      </c>
      <c r="F32" s="62"/>
      <c r="G32" s="63">
        <v>0</v>
      </c>
      <c r="H32" s="4"/>
      <c r="I32" s="4"/>
      <c r="J32" s="4"/>
      <c r="K32" s="4"/>
      <c r="L32" s="4"/>
      <c r="M32" s="4"/>
      <c r="N32" s="4"/>
      <c r="O32" s="4"/>
      <c r="P32" s="4"/>
    </row>
    <row r="33" spans="1:16" ht="21" customHeight="1" x14ac:dyDescent="0.15">
      <c r="A33" s="64"/>
      <c r="B33" s="65"/>
      <c r="C33" s="65"/>
      <c r="D33" s="65"/>
      <c r="E33" s="66" t="s">
        <v>24</v>
      </c>
      <c r="F33" s="4"/>
      <c r="G33" s="4"/>
      <c r="H33" s="4"/>
      <c r="I33" s="4"/>
      <c r="J33" s="4"/>
      <c r="K33" s="4"/>
      <c r="L33" s="4"/>
      <c r="M33" s="4"/>
      <c r="N33" s="4"/>
      <c r="O33" s="4"/>
      <c r="P33" s="4"/>
    </row>
    <row r="34" spans="1:16" ht="21" customHeight="1" x14ac:dyDescent="0.15">
      <c r="A34" s="67" t="s">
        <v>25</v>
      </c>
      <c r="B34" s="68"/>
      <c r="C34" s="4"/>
      <c r="D34" s="67" t="s">
        <v>26</v>
      </c>
      <c r="E34" s="4"/>
      <c r="F34" s="4"/>
      <c r="G34" s="4"/>
      <c r="H34" s="4"/>
      <c r="I34" s="4"/>
      <c r="J34" s="4"/>
      <c r="K34" s="4"/>
      <c r="L34" s="4"/>
      <c r="M34" s="4"/>
      <c r="N34" s="4"/>
      <c r="O34" s="4"/>
      <c r="P34" s="4"/>
    </row>
    <row r="35" spans="1:16" ht="20.25" customHeight="1" x14ac:dyDescent="0.15">
      <c r="A35" s="69"/>
      <c r="B35" s="70"/>
      <c r="C35" s="4"/>
      <c r="D35" s="4"/>
      <c r="E35" s="71"/>
      <c r="F35" s="4"/>
      <c r="G35" s="4"/>
      <c r="H35" s="4"/>
      <c r="I35" s="4"/>
      <c r="J35" s="4"/>
      <c r="K35" s="4"/>
      <c r="L35" s="4"/>
      <c r="M35" s="4"/>
      <c r="N35" s="4"/>
      <c r="O35" s="4"/>
      <c r="P35" s="4"/>
    </row>
    <row r="36" spans="1:16" ht="20.25" customHeight="1" x14ac:dyDescent="0.15">
      <c r="A36" s="72"/>
      <c r="B36" s="4"/>
      <c r="C36" s="4"/>
      <c r="D36" s="4"/>
      <c r="E36" s="73"/>
      <c r="F36" s="4"/>
      <c r="G36" s="4"/>
      <c r="H36" s="4"/>
      <c r="I36" s="4"/>
      <c r="J36" s="4"/>
      <c r="K36" s="4"/>
      <c r="L36" s="4"/>
      <c r="M36" s="4"/>
      <c r="N36" s="4"/>
      <c r="O36" s="4"/>
      <c r="P36" s="4"/>
    </row>
    <row r="37" spans="1:16" ht="20.25" customHeight="1" x14ac:dyDescent="0.15">
      <c r="A37" s="4"/>
      <c r="B37" s="4"/>
      <c r="C37" s="4"/>
      <c r="D37" s="4"/>
      <c r="E37" s="3"/>
      <c r="F37" s="4"/>
      <c r="G37" s="4"/>
      <c r="H37" s="4"/>
      <c r="I37" s="4"/>
      <c r="J37" s="4"/>
      <c r="K37" s="4"/>
      <c r="L37" s="4"/>
      <c r="M37" s="4"/>
      <c r="N37" s="4"/>
      <c r="O37" s="4"/>
      <c r="P37" s="4"/>
    </row>
  </sheetData>
  <mergeCells count="2">
    <mergeCell ref="A1:E1"/>
    <mergeCell ref="E4:E10"/>
  </mergeCells>
  <phoneticPr fontId="24" type="noConversion"/>
  <conditionalFormatting sqref="A10:C27 D11:E27 A28:A32 C28:E30 B31:F32 E36">
    <cfRule type="cellIs" dxfId="7" priority="1" stopIfTrue="1" operator="lessThan">
      <formula>0</formula>
    </cfRule>
  </conditionalFormatting>
  <dataValidations count="1">
    <dataValidation type="list" allowBlank="1" showInputMessage="1" showErrorMessage="1" sqref="A1:E1">
      <formula1>"强生标准报价模板,强生标准结算单模板,附件三《服务内容及费率》"</formula1>
    </dataValidation>
  </dataValidations>
  <pageMargins left="0.7" right="0.7" top="0.75" bottom="0.75" header="0.3" footer="0.3"/>
  <pageSetup orientation="landscape"/>
  <headerFooter>
    <oddFooter>&amp;C&amp;"Helvetica Neue,Regular"&amp;12&amp;K000000&amp;P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41"/>
  <sheetViews>
    <sheetView showGridLines="0" workbookViewId="0">
      <selection sqref="A1:H1"/>
    </sheetView>
  </sheetViews>
  <sheetFormatPr defaultColWidth="9" defaultRowHeight="12" customHeight="1" x14ac:dyDescent="0.15"/>
  <cols>
    <col min="1" max="2" width="10.375" style="74" customWidth="1"/>
    <col min="3" max="3" width="25.875" style="74" customWidth="1"/>
    <col min="4" max="4" width="38.875" style="74" customWidth="1"/>
    <col min="5" max="5" width="11.375" style="74" customWidth="1"/>
    <col min="6" max="6" width="14.375" style="74" customWidth="1"/>
    <col min="7" max="7" width="12.125" style="74" customWidth="1"/>
    <col min="8" max="8" width="17.875" style="74" customWidth="1"/>
    <col min="9" max="9" width="53.125" style="74" customWidth="1"/>
    <col min="10" max="13" width="9" style="74" hidden="1" customWidth="1"/>
    <col min="14" max="16" width="9" style="74" customWidth="1"/>
    <col min="17" max="16384" width="9" style="74"/>
  </cols>
  <sheetData>
    <row r="1" spans="1:15" ht="25.5" customHeight="1" x14ac:dyDescent="0.15">
      <c r="A1" s="332" t="s">
        <v>12</v>
      </c>
      <c r="B1" s="333"/>
      <c r="C1" s="333"/>
      <c r="D1" s="333"/>
      <c r="E1" s="333"/>
      <c r="F1" s="333"/>
      <c r="G1" s="333"/>
      <c r="H1" s="333"/>
      <c r="I1" s="75"/>
      <c r="J1" s="75"/>
      <c r="K1" s="75"/>
      <c r="L1" s="75"/>
      <c r="M1" s="75"/>
      <c r="N1" s="75"/>
      <c r="O1" s="76"/>
    </row>
    <row r="2" spans="1:15" ht="12" customHeight="1" x14ac:dyDescent="0.15">
      <c r="A2" s="77"/>
      <c r="B2" s="78"/>
      <c r="C2" s="78"/>
      <c r="D2" s="78"/>
      <c r="E2" s="78"/>
      <c r="F2" s="78"/>
      <c r="G2" s="78"/>
      <c r="H2" s="78"/>
      <c r="I2" s="79"/>
      <c r="J2" s="79"/>
      <c r="K2" s="79"/>
      <c r="L2" s="79"/>
      <c r="M2" s="79"/>
      <c r="N2" s="79"/>
      <c r="O2" s="80"/>
    </row>
    <row r="3" spans="1:15" ht="12" customHeight="1" x14ac:dyDescent="0.15">
      <c r="A3" s="81"/>
      <c r="B3" s="82"/>
      <c r="C3" s="83"/>
      <c r="D3" s="83"/>
      <c r="E3" s="83"/>
      <c r="F3" s="83"/>
      <c r="G3" s="83"/>
      <c r="H3" s="83"/>
      <c r="I3" s="79"/>
      <c r="J3" s="84" t="s">
        <v>27</v>
      </c>
      <c r="K3" s="79"/>
      <c r="L3" s="84" t="s">
        <v>28</v>
      </c>
      <c r="M3" s="79"/>
      <c r="N3" s="79"/>
      <c r="O3" s="80"/>
    </row>
    <row r="4" spans="1:15" ht="18.75" customHeight="1" x14ac:dyDescent="0.15">
      <c r="A4" s="334" t="s">
        <v>29</v>
      </c>
      <c r="B4" s="335"/>
      <c r="C4" s="335"/>
      <c r="D4" s="85" t="s">
        <v>30</v>
      </c>
      <c r="E4" s="85" t="s">
        <v>31</v>
      </c>
      <c r="F4" s="85" t="s">
        <v>32</v>
      </c>
      <c r="G4" s="85" t="s">
        <v>33</v>
      </c>
      <c r="H4" s="85" t="s">
        <v>34</v>
      </c>
      <c r="I4" s="86" t="s">
        <v>35</v>
      </c>
      <c r="J4" s="84" t="s">
        <v>36</v>
      </c>
      <c r="K4" s="84" t="s">
        <v>37</v>
      </c>
      <c r="L4" s="84" t="s">
        <v>36</v>
      </c>
      <c r="M4" s="84" t="s">
        <v>37</v>
      </c>
      <c r="N4" s="79"/>
      <c r="O4" s="80"/>
    </row>
    <row r="5" spans="1:15" ht="24" customHeight="1" x14ac:dyDescent="0.15">
      <c r="A5" s="336"/>
      <c r="B5" s="329" t="s">
        <v>38</v>
      </c>
      <c r="C5" s="87" t="s">
        <v>39</v>
      </c>
      <c r="D5" s="87" t="s">
        <v>40</v>
      </c>
      <c r="E5" s="88" t="s">
        <v>41</v>
      </c>
      <c r="F5" s="89">
        <v>152</v>
      </c>
      <c r="G5" s="90"/>
      <c r="H5" s="91">
        <f t="shared" ref="H5:H36" si="0">F5*G5</f>
        <v>0</v>
      </c>
      <c r="I5" s="92"/>
      <c r="J5" s="93"/>
      <c r="K5" s="93"/>
      <c r="L5" s="94">
        <f t="shared" ref="L5:L36" si="1">H5*J5</f>
        <v>0</v>
      </c>
      <c r="M5" s="94">
        <f t="shared" ref="M5:M36" si="2">H5*K5</f>
        <v>0</v>
      </c>
      <c r="N5" s="79"/>
      <c r="O5" s="80"/>
    </row>
    <row r="6" spans="1:15" ht="24" customHeight="1" x14ac:dyDescent="0.15">
      <c r="A6" s="337"/>
      <c r="B6" s="330"/>
      <c r="C6" s="95" t="s">
        <v>42</v>
      </c>
      <c r="D6" s="95" t="s">
        <v>43</v>
      </c>
      <c r="E6" s="96" t="s">
        <v>41</v>
      </c>
      <c r="F6" s="97">
        <v>190</v>
      </c>
      <c r="G6" s="98"/>
      <c r="H6" s="99">
        <f t="shared" si="0"/>
        <v>0</v>
      </c>
      <c r="I6" s="92"/>
      <c r="J6" s="93"/>
      <c r="K6" s="93"/>
      <c r="L6" s="94">
        <f t="shared" si="1"/>
        <v>0</v>
      </c>
      <c r="M6" s="94">
        <f t="shared" si="2"/>
        <v>0</v>
      </c>
      <c r="N6" s="79"/>
      <c r="O6" s="80"/>
    </row>
    <row r="7" spans="1:15" ht="17.100000000000001" customHeight="1" x14ac:dyDescent="0.15">
      <c r="A7" s="337"/>
      <c r="B7" s="330"/>
      <c r="C7" s="95" t="s">
        <v>44</v>
      </c>
      <c r="D7" s="95" t="s">
        <v>45</v>
      </c>
      <c r="E7" s="100" t="s">
        <v>46</v>
      </c>
      <c r="F7" s="101">
        <v>168.075117370892</v>
      </c>
      <c r="G7" s="102"/>
      <c r="H7" s="99">
        <f t="shared" si="0"/>
        <v>0</v>
      </c>
      <c r="I7" s="103"/>
      <c r="J7" s="93"/>
      <c r="K7" s="93"/>
      <c r="L7" s="94">
        <f t="shared" si="1"/>
        <v>0</v>
      </c>
      <c r="M7" s="94">
        <f t="shared" si="2"/>
        <v>0</v>
      </c>
      <c r="N7" s="79"/>
      <c r="O7" s="80"/>
    </row>
    <row r="8" spans="1:15" ht="24" customHeight="1" x14ac:dyDescent="0.15">
      <c r="A8" s="337"/>
      <c r="B8" s="330"/>
      <c r="C8" s="95" t="s">
        <v>47</v>
      </c>
      <c r="D8" s="95" t="s">
        <v>48</v>
      </c>
      <c r="E8" s="100" t="s">
        <v>46</v>
      </c>
      <c r="F8" s="101">
        <v>475</v>
      </c>
      <c r="G8" s="102"/>
      <c r="H8" s="99">
        <f t="shared" si="0"/>
        <v>0</v>
      </c>
      <c r="I8" s="103"/>
      <c r="J8" s="93"/>
      <c r="K8" s="93"/>
      <c r="L8" s="94">
        <f t="shared" si="1"/>
        <v>0</v>
      </c>
      <c r="M8" s="94">
        <f t="shared" si="2"/>
        <v>0</v>
      </c>
      <c r="N8" s="79"/>
      <c r="O8" s="80"/>
    </row>
    <row r="9" spans="1:15" ht="17.100000000000001" customHeight="1" x14ac:dyDescent="0.15">
      <c r="A9" s="337"/>
      <c r="B9" s="331" t="s">
        <v>49</v>
      </c>
      <c r="C9" s="95" t="s">
        <v>50</v>
      </c>
      <c r="D9" s="105"/>
      <c r="E9" s="100" t="s">
        <v>51</v>
      </c>
      <c r="F9" s="101">
        <v>134.27230046948401</v>
      </c>
      <c r="G9" s="102"/>
      <c r="H9" s="99">
        <f t="shared" si="0"/>
        <v>0</v>
      </c>
      <c r="I9" s="103"/>
      <c r="J9" s="93"/>
      <c r="K9" s="93"/>
      <c r="L9" s="94">
        <f t="shared" si="1"/>
        <v>0</v>
      </c>
      <c r="M9" s="94">
        <f t="shared" si="2"/>
        <v>0</v>
      </c>
      <c r="N9" s="79"/>
      <c r="O9" s="80"/>
    </row>
    <row r="10" spans="1:15" ht="17.100000000000001" customHeight="1" x14ac:dyDescent="0.15">
      <c r="A10" s="337"/>
      <c r="B10" s="330"/>
      <c r="C10" s="95" t="s">
        <v>52</v>
      </c>
      <c r="D10" s="95" t="s">
        <v>53</v>
      </c>
      <c r="E10" s="100" t="s">
        <v>46</v>
      </c>
      <c r="F10" s="101">
        <v>24.4131455399061</v>
      </c>
      <c r="G10" s="102"/>
      <c r="H10" s="99">
        <f t="shared" si="0"/>
        <v>0</v>
      </c>
      <c r="I10" s="103"/>
      <c r="J10" s="93"/>
      <c r="K10" s="93"/>
      <c r="L10" s="94">
        <f t="shared" si="1"/>
        <v>0</v>
      </c>
      <c r="M10" s="94">
        <f t="shared" si="2"/>
        <v>0</v>
      </c>
      <c r="N10" s="79"/>
      <c r="O10" s="80"/>
    </row>
    <row r="11" spans="1:15" ht="17.100000000000001" customHeight="1" x14ac:dyDescent="0.15">
      <c r="A11" s="337"/>
      <c r="B11" s="330"/>
      <c r="C11" s="95" t="s">
        <v>54</v>
      </c>
      <c r="D11" s="95" t="s">
        <v>55</v>
      </c>
      <c r="E11" s="100" t="s">
        <v>46</v>
      </c>
      <c r="F11" s="101">
        <v>35.680751173708899</v>
      </c>
      <c r="G11" s="102"/>
      <c r="H11" s="99">
        <f t="shared" si="0"/>
        <v>0</v>
      </c>
      <c r="I11" s="103"/>
      <c r="J11" s="93"/>
      <c r="K11" s="93"/>
      <c r="L11" s="94">
        <f t="shared" si="1"/>
        <v>0</v>
      </c>
      <c r="M11" s="94">
        <f t="shared" si="2"/>
        <v>0</v>
      </c>
      <c r="N11" s="79"/>
      <c r="O11" s="80"/>
    </row>
    <row r="12" spans="1:15" ht="30.95" customHeight="1" x14ac:dyDescent="0.15">
      <c r="A12" s="337"/>
      <c r="B12" s="330"/>
      <c r="C12" s="95" t="s">
        <v>56</v>
      </c>
      <c r="D12" s="95" t="s">
        <v>57</v>
      </c>
      <c r="E12" s="100" t="s">
        <v>46</v>
      </c>
      <c r="F12" s="101">
        <v>73</v>
      </c>
      <c r="G12" s="102"/>
      <c r="H12" s="99">
        <f t="shared" si="0"/>
        <v>0</v>
      </c>
      <c r="I12" s="103"/>
      <c r="J12" s="93"/>
      <c r="K12" s="93"/>
      <c r="L12" s="94">
        <f t="shared" si="1"/>
        <v>0</v>
      </c>
      <c r="M12" s="94">
        <f t="shared" si="2"/>
        <v>0</v>
      </c>
      <c r="N12" s="79"/>
      <c r="O12" s="80"/>
    </row>
    <row r="13" spans="1:15" ht="17.100000000000001" customHeight="1" x14ac:dyDescent="0.15">
      <c r="A13" s="337"/>
      <c r="B13" s="330"/>
      <c r="C13" s="95" t="s">
        <v>58</v>
      </c>
      <c r="D13" s="95" t="s">
        <v>59</v>
      </c>
      <c r="E13" s="100" t="s">
        <v>46</v>
      </c>
      <c r="F13" s="101">
        <v>76</v>
      </c>
      <c r="G13" s="102"/>
      <c r="H13" s="99">
        <f t="shared" si="0"/>
        <v>0</v>
      </c>
      <c r="I13" s="103"/>
      <c r="J13" s="93"/>
      <c r="K13" s="93"/>
      <c r="L13" s="94">
        <f t="shared" si="1"/>
        <v>0</v>
      </c>
      <c r="M13" s="94">
        <f t="shared" si="2"/>
        <v>0</v>
      </c>
      <c r="N13" s="79"/>
      <c r="O13" s="80"/>
    </row>
    <row r="14" spans="1:15" ht="17.100000000000001" customHeight="1" x14ac:dyDescent="0.15">
      <c r="A14" s="337"/>
      <c r="B14" s="330"/>
      <c r="C14" s="95" t="s">
        <v>60</v>
      </c>
      <c r="D14" s="95" t="s">
        <v>59</v>
      </c>
      <c r="E14" s="100" t="s">
        <v>46</v>
      </c>
      <c r="F14" s="101">
        <v>95</v>
      </c>
      <c r="G14" s="102"/>
      <c r="H14" s="99">
        <f t="shared" si="0"/>
        <v>0</v>
      </c>
      <c r="I14" s="103"/>
      <c r="J14" s="93"/>
      <c r="K14" s="93"/>
      <c r="L14" s="94">
        <f t="shared" si="1"/>
        <v>0</v>
      </c>
      <c r="M14" s="94">
        <f t="shared" si="2"/>
        <v>0</v>
      </c>
      <c r="N14" s="79"/>
      <c r="O14" s="80"/>
    </row>
    <row r="15" spans="1:15" ht="17.100000000000001" customHeight="1" x14ac:dyDescent="0.15">
      <c r="A15" s="337"/>
      <c r="B15" s="330"/>
      <c r="C15" s="95" t="s">
        <v>61</v>
      </c>
      <c r="D15" s="95" t="s">
        <v>62</v>
      </c>
      <c r="E15" s="100" t="s">
        <v>46</v>
      </c>
      <c r="F15" s="101">
        <v>114</v>
      </c>
      <c r="G15" s="102"/>
      <c r="H15" s="99">
        <f t="shared" si="0"/>
        <v>0</v>
      </c>
      <c r="I15" s="103"/>
      <c r="J15" s="93"/>
      <c r="K15" s="93"/>
      <c r="L15" s="94">
        <f t="shared" si="1"/>
        <v>0</v>
      </c>
      <c r="M15" s="94">
        <f t="shared" si="2"/>
        <v>0</v>
      </c>
      <c r="N15" s="79"/>
      <c r="O15" s="80"/>
    </row>
    <row r="16" spans="1:15" ht="17.100000000000001" customHeight="1" x14ac:dyDescent="0.15">
      <c r="A16" s="337"/>
      <c r="B16" s="330"/>
      <c r="C16" s="95" t="s">
        <v>61</v>
      </c>
      <c r="D16" s="95" t="s">
        <v>63</v>
      </c>
      <c r="E16" s="100" t="s">
        <v>46</v>
      </c>
      <c r="F16" s="101">
        <v>152</v>
      </c>
      <c r="G16" s="102"/>
      <c r="H16" s="99">
        <f t="shared" si="0"/>
        <v>0</v>
      </c>
      <c r="I16" s="103"/>
      <c r="J16" s="93"/>
      <c r="K16" s="93"/>
      <c r="L16" s="94">
        <f t="shared" si="1"/>
        <v>0</v>
      </c>
      <c r="M16" s="94">
        <f t="shared" si="2"/>
        <v>0</v>
      </c>
      <c r="N16" s="79"/>
      <c r="O16" s="80"/>
    </row>
    <row r="17" spans="1:15" ht="24" customHeight="1" x14ac:dyDescent="0.15">
      <c r="A17" s="337"/>
      <c r="B17" s="330"/>
      <c r="C17" s="95" t="s">
        <v>61</v>
      </c>
      <c r="D17" s="95" t="s">
        <v>64</v>
      </c>
      <c r="E17" s="100" t="s">
        <v>46</v>
      </c>
      <c r="F17" s="101">
        <v>263</v>
      </c>
      <c r="G17" s="102"/>
      <c r="H17" s="99">
        <f t="shared" si="0"/>
        <v>0</v>
      </c>
      <c r="I17" s="103"/>
      <c r="J17" s="93"/>
      <c r="K17" s="93"/>
      <c r="L17" s="94">
        <f t="shared" si="1"/>
        <v>0</v>
      </c>
      <c r="M17" s="94">
        <f t="shared" si="2"/>
        <v>0</v>
      </c>
      <c r="N17" s="79"/>
      <c r="O17" s="80"/>
    </row>
    <row r="18" spans="1:15" ht="17.100000000000001" customHeight="1" x14ac:dyDescent="0.15">
      <c r="A18" s="337"/>
      <c r="B18" s="330"/>
      <c r="C18" s="95" t="s">
        <v>65</v>
      </c>
      <c r="D18" s="95" t="s">
        <v>62</v>
      </c>
      <c r="E18" s="100" t="s">
        <v>46</v>
      </c>
      <c r="F18" s="101">
        <v>233.80281690140799</v>
      </c>
      <c r="G18" s="102"/>
      <c r="H18" s="99">
        <f t="shared" si="0"/>
        <v>0</v>
      </c>
      <c r="I18" s="103"/>
      <c r="J18" s="93"/>
      <c r="K18" s="93"/>
      <c r="L18" s="94">
        <f t="shared" si="1"/>
        <v>0</v>
      </c>
      <c r="M18" s="94">
        <f t="shared" si="2"/>
        <v>0</v>
      </c>
      <c r="N18" s="79"/>
      <c r="O18" s="80"/>
    </row>
    <row r="19" spans="1:15" ht="17.100000000000001" customHeight="1" x14ac:dyDescent="0.15">
      <c r="A19" s="337"/>
      <c r="B19" s="330"/>
      <c r="C19" s="95" t="s">
        <v>65</v>
      </c>
      <c r="D19" s="95" t="s">
        <v>63</v>
      </c>
      <c r="E19" s="100" t="s">
        <v>46</v>
      </c>
      <c r="F19" s="101">
        <v>270</v>
      </c>
      <c r="G19" s="102"/>
      <c r="H19" s="99">
        <f t="shared" si="0"/>
        <v>0</v>
      </c>
      <c r="I19" s="103"/>
      <c r="J19" s="93"/>
      <c r="K19" s="93"/>
      <c r="L19" s="94">
        <f t="shared" si="1"/>
        <v>0</v>
      </c>
      <c r="M19" s="94">
        <f t="shared" si="2"/>
        <v>0</v>
      </c>
      <c r="N19" s="79"/>
      <c r="O19" s="80"/>
    </row>
    <row r="20" spans="1:15" ht="17.100000000000001" customHeight="1" x14ac:dyDescent="0.15">
      <c r="A20" s="337"/>
      <c r="B20" s="330"/>
      <c r="C20" s="95" t="s">
        <v>65</v>
      </c>
      <c r="D20" s="95" t="s">
        <v>66</v>
      </c>
      <c r="E20" s="100" t="s">
        <v>46</v>
      </c>
      <c r="F20" s="101">
        <v>309</v>
      </c>
      <c r="G20" s="102"/>
      <c r="H20" s="99">
        <f t="shared" si="0"/>
        <v>0</v>
      </c>
      <c r="I20" s="103"/>
      <c r="J20" s="93"/>
      <c r="K20" s="93"/>
      <c r="L20" s="94">
        <f t="shared" si="1"/>
        <v>0</v>
      </c>
      <c r="M20" s="94">
        <f t="shared" si="2"/>
        <v>0</v>
      </c>
      <c r="N20" s="79"/>
      <c r="O20" s="80"/>
    </row>
    <row r="21" spans="1:15" ht="17.100000000000001" customHeight="1" x14ac:dyDescent="0.15">
      <c r="A21" s="337"/>
      <c r="B21" s="330"/>
      <c r="C21" s="95" t="s">
        <v>67</v>
      </c>
      <c r="D21" s="95" t="s">
        <v>68</v>
      </c>
      <c r="E21" s="100" t="s">
        <v>46</v>
      </c>
      <c r="F21" s="101">
        <v>390</v>
      </c>
      <c r="G21" s="102"/>
      <c r="H21" s="99">
        <f t="shared" si="0"/>
        <v>0</v>
      </c>
      <c r="I21" s="103"/>
      <c r="J21" s="93"/>
      <c r="K21" s="93"/>
      <c r="L21" s="94">
        <f t="shared" si="1"/>
        <v>0</v>
      </c>
      <c r="M21" s="94">
        <f t="shared" si="2"/>
        <v>0</v>
      </c>
      <c r="N21" s="79"/>
      <c r="O21" s="80"/>
    </row>
    <row r="22" spans="1:15" ht="17.100000000000001" customHeight="1" x14ac:dyDescent="0.15">
      <c r="A22" s="337"/>
      <c r="B22" s="330"/>
      <c r="C22" s="95" t="s">
        <v>67</v>
      </c>
      <c r="D22" s="95" t="s">
        <v>69</v>
      </c>
      <c r="E22" s="100" t="s">
        <v>46</v>
      </c>
      <c r="F22" s="101">
        <v>445</v>
      </c>
      <c r="G22" s="102"/>
      <c r="H22" s="99">
        <f t="shared" si="0"/>
        <v>0</v>
      </c>
      <c r="I22" s="103"/>
      <c r="J22" s="93"/>
      <c r="K22" s="93"/>
      <c r="L22" s="94">
        <f t="shared" si="1"/>
        <v>0</v>
      </c>
      <c r="M22" s="94">
        <f t="shared" si="2"/>
        <v>0</v>
      </c>
      <c r="N22" s="79"/>
      <c r="O22" s="80"/>
    </row>
    <row r="23" spans="1:15" ht="17.100000000000001" customHeight="1" x14ac:dyDescent="0.15">
      <c r="A23" s="337"/>
      <c r="B23" s="330"/>
      <c r="C23" s="95" t="s">
        <v>67</v>
      </c>
      <c r="D23" s="95" t="s">
        <v>70</v>
      </c>
      <c r="E23" s="100" t="s">
        <v>46</v>
      </c>
      <c r="F23" s="101">
        <v>285</v>
      </c>
      <c r="G23" s="102"/>
      <c r="H23" s="99">
        <f t="shared" si="0"/>
        <v>0</v>
      </c>
      <c r="I23" s="103"/>
      <c r="J23" s="93"/>
      <c r="K23" s="93"/>
      <c r="L23" s="94">
        <f t="shared" si="1"/>
        <v>0</v>
      </c>
      <c r="M23" s="94">
        <f t="shared" si="2"/>
        <v>0</v>
      </c>
      <c r="N23" s="79"/>
      <c r="O23" s="80"/>
    </row>
    <row r="24" spans="1:15" ht="17.100000000000001" customHeight="1" x14ac:dyDescent="0.15">
      <c r="A24" s="337"/>
      <c r="B24" s="330"/>
      <c r="C24" s="95" t="s">
        <v>71</v>
      </c>
      <c r="D24" s="95" t="s">
        <v>72</v>
      </c>
      <c r="E24" s="100" t="s">
        <v>46</v>
      </c>
      <c r="F24" s="101">
        <v>260</v>
      </c>
      <c r="G24" s="102"/>
      <c r="H24" s="99">
        <f t="shared" si="0"/>
        <v>0</v>
      </c>
      <c r="I24" s="103"/>
      <c r="J24" s="93"/>
      <c r="K24" s="93"/>
      <c r="L24" s="94">
        <f t="shared" si="1"/>
        <v>0</v>
      </c>
      <c r="M24" s="94">
        <f t="shared" si="2"/>
        <v>0</v>
      </c>
      <c r="N24" s="79"/>
      <c r="O24" s="80"/>
    </row>
    <row r="25" spans="1:15" ht="17.100000000000001" customHeight="1" x14ac:dyDescent="0.15">
      <c r="A25" s="337"/>
      <c r="B25" s="330"/>
      <c r="C25" s="95" t="s">
        <v>71</v>
      </c>
      <c r="D25" s="95" t="s">
        <v>73</v>
      </c>
      <c r="E25" s="100" t="s">
        <v>46</v>
      </c>
      <c r="F25" s="101">
        <v>284</v>
      </c>
      <c r="G25" s="102"/>
      <c r="H25" s="99">
        <f t="shared" si="0"/>
        <v>0</v>
      </c>
      <c r="I25" s="103"/>
      <c r="J25" s="93"/>
      <c r="K25" s="93"/>
      <c r="L25" s="94">
        <f t="shared" si="1"/>
        <v>0</v>
      </c>
      <c r="M25" s="94">
        <f t="shared" si="2"/>
        <v>0</v>
      </c>
      <c r="N25" s="79"/>
      <c r="O25" s="80"/>
    </row>
    <row r="26" spans="1:15" ht="17.100000000000001" customHeight="1" x14ac:dyDescent="0.15">
      <c r="A26" s="337"/>
      <c r="B26" s="330"/>
      <c r="C26" s="95" t="s">
        <v>71</v>
      </c>
      <c r="D26" s="95" t="s">
        <v>74</v>
      </c>
      <c r="E26" s="100" t="s">
        <v>46</v>
      </c>
      <c r="F26" s="101">
        <v>363</v>
      </c>
      <c r="G26" s="102"/>
      <c r="H26" s="99">
        <f t="shared" si="0"/>
        <v>0</v>
      </c>
      <c r="I26" s="103"/>
      <c r="J26" s="93"/>
      <c r="K26" s="93"/>
      <c r="L26" s="94">
        <f t="shared" si="1"/>
        <v>0</v>
      </c>
      <c r="M26" s="94">
        <f t="shared" si="2"/>
        <v>0</v>
      </c>
      <c r="N26" s="79"/>
      <c r="O26" s="80"/>
    </row>
    <row r="27" spans="1:15" ht="17.100000000000001" customHeight="1" x14ac:dyDescent="0.15">
      <c r="A27" s="337"/>
      <c r="B27" s="330"/>
      <c r="C27" s="95" t="s">
        <v>75</v>
      </c>
      <c r="D27" s="95" t="s">
        <v>76</v>
      </c>
      <c r="E27" s="100" t="s">
        <v>46</v>
      </c>
      <c r="F27" s="101">
        <v>93.896713615023501</v>
      </c>
      <c r="G27" s="102"/>
      <c r="H27" s="99">
        <f t="shared" si="0"/>
        <v>0</v>
      </c>
      <c r="I27" s="103"/>
      <c r="J27" s="93"/>
      <c r="K27" s="93"/>
      <c r="L27" s="94">
        <f t="shared" si="1"/>
        <v>0</v>
      </c>
      <c r="M27" s="94">
        <f t="shared" si="2"/>
        <v>0</v>
      </c>
      <c r="N27" s="79"/>
      <c r="O27" s="80"/>
    </row>
    <row r="28" spans="1:15" ht="17.100000000000001" customHeight="1" x14ac:dyDescent="0.15">
      <c r="A28" s="337"/>
      <c r="B28" s="331" t="s">
        <v>77</v>
      </c>
      <c r="C28" s="95" t="s">
        <v>78</v>
      </c>
      <c r="D28" s="95" t="s">
        <v>79</v>
      </c>
      <c r="E28" s="100" t="s">
        <v>51</v>
      </c>
      <c r="F28" s="101">
        <v>71.361502347417797</v>
      </c>
      <c r="G28" s="102"/>
      <c r="H28" s="99">
        <f t="shared" si="0"/>
        <v>0</v>
      </c>
      <c r="I28" s="103"/>
      <c r="J28" s="93"/>
      <c r="K28" s="93"/>
      <c r="L28" s="94">
        <f t="shared" si="1"/>
        <v>0</v>
      </c>
      <c r="M28" s="94">
        <f t="shared" si="2"/>
        <v>0</v>
      </c>
      <c r="N28" s="79"/>
      <c r="O28" s="80"/>
    </row>
    <row r="29" spans="1:15" ht="17.100000000000001" customHeight="1" x14ac:dyDescent="0.15">
      <c r="A29" s="337"/>
      <c r="B29" s="330"/>
      <c r="C29" s="95" t="s">
        <v>78</v>
      </c>
      <c r="D29" s="95" t="s">
        <v>80</v>
      </c>
      <c r="E29" s="100" t="s">
        <v>51</v>
      </c>
      <c r="F29" s="101">
        <v>76</v>
      </c>
      <c r="G29" s="102"/>
      <c r="H29" s="99">
        <f t="shared" si="0"/>
        <v>0</v>
      </c>
      <c r="I29" s="103"/>
      <c r="J29" s="93"/>
      <c r="K29" s="93"/>
      <c r="L29" s="94">
        <f t="shared" si="1"/>
        <v>0</v>
      </c>
      <c r="M29" s="94">
        <f t="shared" si="2"/>
        <v>0</v>
      </c>
      <c r="N29" s="79"/>
      <c r="O29" s="80"/>
    </row>
    <row r="30" spans="1:15" ht="17.100000000000001" customHeight="1" x14ac:dyDescent="0.15">
      <c r="A30" s="337"/>
      <c r="B30" s="330"/>
      <c r="C30" s="95" t="s">
        <v>81</v>
      </c>
      <c r="D30" s="105"/>
      <c r="E30" s="100" t="s">
        <v>46</v>
      </c>
      <c r="F30" s="101">
        <v>238</v>
      </c>
      <c r="G30" s="102"/>
      <c r="H30" s="99">
        <f t="shared" si="0"/>
        <v>0</v>
      </c>
      <c r="I30" s="103"/>
      <c r="J30" s="93"/>
      <c r="K30" s="93"/>
      <c r="L30" s="94">
        <f t="shared" si="1"/>
        <v>0</v>
      </c>
      <c r="M30" s="94">
        <f t="shared" si="2"/>
        <v>0</v>
      </c>
      <c r="N30" s="79"/>
      <c r="O30" s="80"/>
    </row>
    <row r="31" spans="1:15" ht="17.100000000000001" customHeight="1" x14ac:dyDescent="0.15">
      <c r="A31" s="337"/>
      <c r="B31" s="330"/>
      <c r="C31" s="95" t="s">
        <v>82</v>
      </c>
      <c r="D31" s="105"/>
      <c r="E31" s="100" t="s">
        <v>46</v>
      </c>
      <c r="F31" s="101">
        <v>280</v>
      </c>
      <c r="G31" s="102"/>
      <c r="H31" s="99">
        <f t="shared" si="0"/>
        <v>0</v>
      </c>
      <c r="I31" s="103"/>
      <c r="J31" s="93"/>
      <c r="K31" s="93"/>
      <c r="L31" s="94">
        <f t="shared" si="1"/>
        <v>0</v>
      </c>
      <c r="M31" s="94">
        <f t="shared" si="2"/>
        <v>0</v>
      </c>
      <c r="N31" s="79"/>
      <c r="O31" s="80"/>
    </row>
    <row r="32" spans="1:15" ht="17.100000000000001" customHeight="1" x14ac:dyDescent="0.15">
      <c r="A32" s="337"/>
      <c r="B32" s="330"/>
      <c r="C32" s="95" t="s">
        <v>83</v>
      </c>
      <c r="D32" s="105"/>
      <c r="E32" s="100" t="s">
        <v>46</v>
      </c>
      <c r="F32" s="101">
        <v>255.39906103286401</v>
      </c>
      <c r="G32" s="102"/>
      <c r="H32" s="99">
        <f t="shared" si="0"/>
        <v>0</v>
      </c>
      <c r="I32" s="103"/>
      <c r="J32" s="93"/>
      <c r="K32" s="93"/>
      <c r="L32" s="94">
        <f t="shared" si="1"/>
        <v>0</v>
      </c>
      <c r="M32" s="94">
        <f t="shared" si="2"/>
        <v>0</v>
      </c>
      <c r="N32" s="79"/>
      <c r="O32" s="80"/>
    </row>
    <row r="33" spans="1:15" ht="17.100000000000001" customHeight="1" x14ac:dyDescent="0.15">
      <c r="A33" s="337"/>
      <c r="B33" s="330"/>
      <c r="C33" s="95" t="s">
        <v>84</v>
      </c>
      <c r="D33" s="105"/>
      <c r="E33" s="100" t="s">
        <v>46</v>
      </c>
      <c r="F33" s="101">
        <v>296</v>
      </c>
      <c r="G33" s="102"/>
      <c r="H33" s="99">
        <f t="shared" si="0"/>
        <v>0</v>
      </c>
      <c r="I33" s="103"/>
      <c r="J33" s="93"/>
      <c r="K33" s="93"/>
      <c r="L33" s="94">
        <f t="shared" si="1"/>
        <v>0</v>
      </c>
      <c r="M33" s="94">
        <f t="shared" si="2"/>
        <v>0</v>
      </c>
      <c r="N33" s="79"/>
      <c r="O33" s="80"/>
    </row>
    <row r="34" spans="1:15" ht="17.100000000000001" customHeight="1" x14ac:dyDescent="0.15">
      <c r="A34" s="337"/>
      <c r="B34" s="331" t="s">
        <v>85</v>
      </c>
      <c r="C34" s="95" t="s">
        <v>86</v>
      </c>
      <c r="D34" s="95" t="s">
        <v>87</v>
      </c>
      <c r="E34" s="100" t="s">
        <v>46</v>
      </c>
      <c r="F34" s="101">
        <v>190</v>
      </c>
      <c r="G34" s="102"/>
      <c r="H34" s="106">
        <f t="shared" si="0"/>
        <v>0</v>
      </c>
      <c r="I34" s="107"/>
      <c r="J34" s="93"/>
      <c r="K34" s="93"/>
      <c r="L34" s="94">
        <f t="shared" si="1"/>
        <v>0</v>
      </c>
      <c r="M34" s="94">
        <f t="shared" si="2"/>
        <v>0</v>
      </c>
      <c r="N34" s="79"/>
      <c r="O34" s="80"/>
    </row>
    <row r="35" spans="1:15" ht="17.100000000000001" customHeight="1" x14ac:dyDescent="0.15">
      <c r="A35" s="337"/>
      <c r="B35" s="330"/>
      <c r="C35" s="95" t="s">
        <v>88</v>
      </c>
      <c r="D35" s="95" t="s">
        <v>89</v>
      </c>
      <c r="E35" s="100" t="s">
        <v>46</v>
      </c>
      <c r="F35" s="101">
        <v>374.64788732394402</v>
      </c>
      <c r="G35" s="102"/>
      <c r="H35" s="106">
        <f t="shared" si="0"/>
        <v>0</v>
      </c>
      <c r="I35" s="107"/>
      <c r="J35" s="93"/>
      <c r="K35" s="93"/>
      <c r="L35" s="94">
        <f t="shared" si="1"/>
        <v>0</v>
      </c>
      <c r="M35" s="94">
        <f t="shared" si="2"/>
        <v>0</v>
      </c>
      <c r="N35" s="79"/>
      <c r="O35" s="80"/>
    </row>
    <row r="36" spans="1:15" ht="17.100000000000001" customHeight="1" x14ac:dyDescent="0.15">
      <c r="A36" s="337"/>
      <c r="B36" s="330"/>
      <c r="C36" s="95" t="s">
        <v>90</v>
      </c>
      <c r="D36" s="95" t="s">
        <v>91</v>
      </c>
      <c r="E36" s="100" t="s">
        <v>46</v>
      </c>
      <c r="F36" s="101">
        <v>214.08450704225399</v>
      </c>
      <c r="G36" s="102"/>
      <c r="H36" s="106">
        <f t="shared" si="0"/>
        <v>0</v>
      </c>
      <c r="I36" s="107"/>
      <c r="J36" s="93"/>
      <c r="K36" s="93"/>
      <c r="L36" s="94">
        <f t="shared" si="1"/>
        <v>0</v>
      </c>
      <c r="M36" s="94">
        <f t="shared" si="2"/>
        <v>0</v>
      </c>
      <c r="N36" s="79"/>
      <c r="O36" s="80"/>
    </row>
    <row r="37" spans="1:15" ht="24" customHeight="1" x14ac:dyDescent="0.15">
      <c r="A37" s="337"/>
      <c r="B37" s="330"/>
      <c r="C37" s="95" t="s">
        <v>92</v>
      </c>
      <c r="D37" s="95" t="s">
        <v>93</v>
      </c>
      <c r="E37" s="100" t="s">
        <v>46</v>
      </c>
      <c r="F37" s="101">
        <v>1535.2112676056299</v>
      </c>
      <c r="G37" s="102"/>
      <c r="H37" s="106">
        <f t="shared" ref="H37:H68" si="3">F37*G37</f>
        <v>0</v>
      </c>
      <c r="I37" s="107"/>
      <c r="J37" s="93"/>
      <c r="K37" s="93"/>
      <c r="L37" s="94">
        <f t="shared" ref="L37:L68" si="4">H37*J37</f>
        <v>0</v>
      </c>
      <c r="M37" s="94">
        <f t="shared" ref="M37:M68" si="5">H37*K37</f>
        <v>0</v>
      </c>
      <c r="N37" s="79"/>
      <c r="O37" s="80"/>
    </row>
    <row r="38" spans="1:15" ht="17.100000000000001" customHeight="1" x14ac:dyDescent="0.15">
      <c r="A38" s="337"/>
      <c r="B38" s="330"/>
      <c r="C38" s="95" t="s">
        <v>94</v>
      </c>
      <c r="D38" s="95" t="s">
        <v>95</v>
      </c>
      <c r="E38" s="100" t="s">
        <v>46</v>
      </c>
      <c r="F38" s="101">
        <v>1005.6338028169</v>
      </c>
      <c r="G38" s="102"/>
      <c r="H38" s="106">
        <f t="shared" si="3"/>
        <v>0</v>
      </c>
      <c r="I38" s="107"/>
      <c r="J38" s="93"/>
      <c r="K38" s="93"/>
      <c r="L38" s="94">
        <f t="shared" si="4"/>
        <v>0</v>
      </c>
      <c r="M38" s="94">
        <f t="shared" si="5"/>
        <v>0</v>
      </c>
      <c r="N38" s="79"/>
      <c r="O38" s="80"/>
    </row>
    <row r="39" spans="1:15" ht="17.100000000000001" customHeight="1" x14ac:dyDescent="0.15">
      <c r="A39" s="337"/>
      <c r="B39" s="330"/>
      <c r="C39" s="95" t="s">
        <v>96</v>
      </c>
      <c r="D39" s="95" t="s">
        <v>91</v>
      </c>
      <c r="E39" s="100" t="s">
        <v>46</v>
      </c>
      <c r="F39" s="101">
        <v>338.96713615023498</v>
      </c>
      <c r="G39" s="102"/>
      <c r="H39" s="106">
        <f t="shared" si="3"/>
        <v>0</v>
      </c>
      <c r="I39" s="107"/>
      <c r="J39" s="93"/>
      <c r="K39" s="93"/>
      <c r="L39" s="94">
        <f t="shared" si="4"/>
        <v>0</v>
      </c>
      <c r="M39" s="94">
        <f t="shared" si="5"/>
        <v>0</v>
      </c>
      <c r="N39" s="79"/>
      <c r="O39" s="80"/>
    </row>
    <row r="40" spans="1:15" ht="24" customHeight="1" x14ac:dyDescent="0.15">
      <c r="A40" s="337"/>
      <c r="B40" s="330"/>
      <c r="C40" s="95" t="s">
        <v>97</v>
      </c>
      <c r="D40" s="95" t="s">
        <v>93</v>
      </c>
      <c r="E40" s="100" t="s">
        <v>46</v>
      </c>
      <c r="F40" s="101">
        <v>2319.2488262910801</v>
      </c>
      <c r="G40" s="102"/>
      <c r="H40" s="106">
        <f t="shared" si="3"/>
        <v>0</v>
      </c>
      <c r="I40" s="107"/>
      <c r="J40" s="93"/>
      <c r="K40" s="93"/>
      <c r="L40" s="94">
        <f t="shared" si="4"/>
        <v>0</v>
      </c>
      <c r="M40" s="94">
        <f t="shared" si="5"/>
        <v>0</v>
      </c>
      <c r="N40" s="79"/>
      <c r="O40" s="80"/>
    </row>
    <row r="41" spans="1:15" ht="17.100000000000001" customHeight="1" x14ac:dyDescent="0.15">
      <c r="A41" s="337"/>
      <c r="B41" s="330"/>
      <c r="C41" s="95" t="s">
        <v>98</v>
      </c>
      <c r="D41" s="95" t="s">
        <v>99</v>
      </c>
      <c r="E41" s="100" t="s">
        <v>46</v>
      </c>
      <c r="F41" s="101">
        <v>0</v>
      </c>
      <c r="G41" s="102"/>
      <c r="H41" s="106">
        <f t="shared" si="3"/>
        <v>0</v>
      </c>
      <c r="I41" s="107"/>
      <c r="J41" s="93"/>
      <c r="K41" s="93"/>
      <c r="L41" s="94">
        <f t="shared" si="4"/>
        <v>0</v>
      </c>
      <c r="M41" s="94">
        <f t="shared" si="5"/>
        <v>0</v>
      </c>
      <c r="N41" s="79"/>
      <c r="O41" s="80"/>
    </row>
    <row r="42" spans="1:15" ht="17.100000000000001" customHeight="1" x14ac:dyDescent="0.15">
      <c r="A42" s="337"/>
      <c r="B42" s="330"/>
      <c r="C42" s="95" t="s">
        <v>98</v>
      </c>
      <c r="D42" s="95" t="s">
        <v>100</v>
      </c>
      <c r="E42" s="100" t="s">
        <v>46</v>
      </c>
      <c r="F42" s="101">
        <v>89.201877934272304</v>
      </c>
      <c r="G42" s="102"/>
      <c r="H42" s="106">
        <f t="shared" si="3"/>
        <v>0</v>
      </c>
      <c r="I42" s="107"/>
      <c r="J42" s="93"/>
      <c r="K42" s="93"/>
      <c r="L42" s="94">
        <f t="shared" si="4"/>
        <v>0</v>
      </c>
      <c r="M42" s="94">
        <f t="shared" si="5"/>
        <v>0</v>
      </c>
      <c r="N42" s="79"/>
      <c r="O42" s="80"/>
    </row>
    <row r="43" spans="1:15" ht="17.100000000000001" customHeight="1" x14ac:dyDescent="0.15">
      <c r="A43" s="337"/>
      <c r="B43" s="331" t="s">
        <v>101</v>
      </c>
      <c r="C43" s="96" t="s">
        <v>102</v>
      </c>
      <c r="D43" s="331" t="s">
        <v>103</v>
      </c>
      <c r="E43" s="100" t="s">
        <v>104</v>
      </c>
      <c r="F43" s="101">
        <v>2170</v>
      </c>
      <c r="G43" s="102"/>
      <c r="H43" s="106">
        <f t="shared" si="3"/>
        <v>0</v>
      </c>
      <c r="I43" s="107"/>
      <c r="J43" s="93"/>
      <c r="K43" s="93"/>
      <c r="L43" s="94">
        <f t="shared" si="4"/>
        <v>0</v>
      </c>
      <c r="M43" s="94">
        <f t="shared" si="5"/>
        <v>0</v>
      </c>
      <c r="N43" s="79"/>
      <c r="O43" s="80"/>
    </row>
    <row r="44" spans="1:15" ht="17.100000000000001" customHeight="1" x14ac:dyDescent="0.15">
      <c r="A44" s="337"/>
      <c r="B44" s="330"/>
      <c r="C44" s="96" t="s">
        <v>105</v>
      </c>
      <c r="D44" s="330"/>
      <c r="E44" s="100" t="s">
        <v>104</v>
      </c>
      <c r="F44" s="101">
        <v>2623</v>
      </c>
      <c r="G44" s="102"/>
      <c r="H44" s="106">
        <f t="shared" si="3"/>
        <v>0</v>
      </c>
      <c r="I44" s="107"/>
      <c r="J44" s="93"/>
      <c r="K44" s="93"/>
      <c r="L44" s="94">
        <f t="shared" si="4"/>
        <v>0</v>
      </c>
      <c r="M44" s="94">
        <f t="shared" si="5"/>
        <v>0</v>
      </c>
      <c r="N44" s="79"/>
      <c r="O44" s="80"/>
    </row>
    <row r="45" spans="1:15" ht="17.100000000000001" customHeight="1" x14ac:dyDescent="0.15">
      <c r="A45" s="337"/>
      <c r="B45" s="330"/>
      <c r="C45" s="96" t="s">
        <v>106</v>
      </c>
      <c r="D45" s="330"/>
      <c r="E45" s="100" t="s">
        <v>104</v>
      </c>
      <c r="F45" s="101">
        <v>3008</v>
      </c>
      <c r="G45" s="102"/>
      <c r="H45" s="106">
        <f t="shared" si="3"/>
        <v>0</v>
      </c>
      <c r="I45" s="107"/>
      <c r="J45" s="93"/>
      <c r="K45" s="93"/>
      <c r="L45" s="94">
        <f t="shared" si="4"/>
        <v>0</v>
      </c>
      <c r="M45" s="94">
        <f t="shared" si="5"/>
        <v>0</v>
      </c>
      <c r="N45" s="79"/>
      <c r="O45" s="80"/>
    </row>
    <row r="46" spans="1:15" ht="17.100000000000001" customHeight="1" x14ac:dyDescent="0.15">
      <c r="A46" s="337"/>
      <c r="B46" s="330"/>
      <c r="C46" s="96" t="s">
        <v>107</v>
      </c>
      <c r="D46" s="330"/>
      <c r="E46" s="100" t="s">
        <v>104</v>
      </c>
      <c r="F46" s="101">
        <v>2883</v>
      </c>
      <c r="G46" s="102"/>
      <c r="H46" s="99">
        <f t="shared" si="3"/>
        <v>0</v>
      </c>
      <c r="I46" s="103"/>
      <c r="J46" s="93"/>
      <c r="K46" s="93"/>
      <c r="L46" s="94">
        <f t="shared" si="4"/>
        <v>0</v>
      </c>
      <c r="M46" s="94">
        <f t="shared" si="5"/>
        <v>0</v>
      </c>
      <c r="N46" s="79"/>
      <c r="O46" s="80"/>
    </row>
    <row r="47" spans="1:15" ht="17.100000000000001" customHeight="1" x14ac:dyDescent="0.15">
      <c r="A47" s="337"/>
      <c r="B47" s="330"/>
      <c r="C47" s="96" t="s">
        <v>108</v>
      </c>
      <c r="D47" s="331" t="s">
        <v>109</v>
      </c>
      <c r="E47" s="100" t="s">
        <v>104</v>
      </c>
      <c r="F47" s="101">
        <v>1927</v>
      </c>
      <c r="G47" s="102"/>
      <c r="H47" s="99">
        <f t="shared" si="3"/>
        <v>0</v>
      </c>
      <c r="I47" s="103"/>
      <c r="J47" s="93"/>
      <c r="K47" s="93"/>
      <c r="L47" s="94">
        <f t="shared" si="4"/>
        <v>0</v>
      </c>
      <c r="M47" s="94">
        <f t="shared" si="5"/>
        <v>0</v>
      </c>
      <c r="N47" s="79"/>
      <c r="O47" s="80"/>
    </row>
    <row r="48" spans="1:15" ht="17.100000000000001" customHeight="1" x14ac:dyDescent="0.15">
      <c r="A48" s="337"/>
      <c r="B48" s="330"/>
      <c r="C48" s="96" t="s">
        <v>110</v>
      </c>
      <c r="D48" s="330"/>
      <c r="E48" s="100" t="s">
        <v>104</v>
      </c>
      <c r="F48" s="101">
        <v>2071</v>
      </c>
      <c r="G48" s="102"/>
      <c r="H48" s="99">
        <f t="shared" si="3"/>
        <v>0</v>
      </c>
      <c r="I48" s="103"/>
      <c r="J48" s="93"/>
      <c r="K48" s="93"/>
      <c r="L48" s="94">
        <f t="shared" si="4"/>
        <v>0</v>
      </c>
      <c r="M48" s="94">
        <f t="shared" si="5"/>
        <v>0</v>
      </c>
      <c r="N48" s="79"/>
      <c r="O48" s="80"/>
    </row>
    <row r="49" spans="1:15" ht="17.100000000000001" customHeight="1" x14ac:dyDescent="0.15">
      <c r="A49" s="337"/>
      <c r="B49" s="330"/>
      <c r="C49" s="96" t="s">
        <v>111</v>
      </c>
      <c r="D49" s="330"/>
      <c r="E49" s="100" t="s">
        <v>104</v>
      </c>
      <c r="F49" s="101">
        <v>2611</v>
      </c>
      <c r="G49" s="102"/>
      <c r="H49" s="99">
        <f t="shared" si="3"/>
        <v>0</v>
      </c>
      <c r="I49" s="103"/>
      <c r="J49" s="93"/>
      <c r="K49" s="93"/>
      <c r="L49" s="94">
        <f t="shared" si="4"/>
        <v>0</v>
      </c>
      <c r="M49" s="94">
        <f t="shared" si="5"/>
        <v>0</v>
      </c>
      <c r="N49" s="79"/>
      <c r="O49" s="80"/>
    </row>
    <row r="50" spans="1:15" ht="17.100000000000001" customHeight="1" x14ac:dyDescent="0.15">
      <c r="A50" s="337"/>
      <c r="B50" s="330"/>
      <c r="C50" s="96" t="s">
        <v>112</v>
      </c>
      <c r="D50" s="330"/>
      <c r="E50" s="100" t="s">
        <v>104</v>
      </c>
      <c r="F50" s="101">
        <v>2546</v>
      </c>
      <c r="G50" s="102"/>
      <c r="H50" s="99">
        <f t="shared" si="3"/>
        <v>0</v>
      </c>
      <c r="I50" s="103"/>
      <c r="J50" s="93"/>
      <c r="K50" s="93"/>
      <c r="L50" s="94">
        <f t="shared" si="4"/>
        <v>0</v>
      </c>
      <c r="M50" s="94">
        <f t="shared" si="5"/>
        <v>0</v>
      </c>
      <c r="N50" s="79"/>
      <c r="O50" s="80"/>
    </row>
    <row r="51" spans="1:15" ht="17.100000000000001" customHeight="1" x14ac:dyDescent="0.15">
      <c r="A51" s="337"/>
      <c r="B51" s="331" t="s">
        <v>113</v>
      </c>
      <c r="C51" s="95" t="s">
        <v>114</v>
      </c>
      <c r="D51" s="325" t="s">
        <v>115</v>
      </c>
      <c r="E51" s="100" t="s">
        <v>104</v>
      </c>
      <c r="F51" s="101">
        <v>105</v>
      </c>
      <c r="G51" s="102"/>
      <c r="H51" s="99">
        <f t="shared" si="3"/>
        <v>0</v>
      </c>
      <c r="I51" s="103"/>
      <c r="J51" s="93"/>
      <c r="K51" s="93"/>
      <c r="L51" s="94">
        <f t="shared" si="4"/>
        <v>0</v>
      </c>
      <c r="M51" s="94">
        <f t="shared" si="5"/>
        <v>0</v>
      </c>
      <c r="N51" s="79"/>
      <c r="O51" s="80"/>
    </row>
    <row r="52" spans="1:15" ht="17.100000000000001" customHeight="1" x14ac:dyDescent="0.15">
      <c r="A52" s="337"/>
      <c r="B52" s="330"/>
      <c r="C52" s="95" t="s">
        <v>116</v>
      </c>
      <c r="D52" s="326"/>
      <c r="E52" s="100" t="s">
        <v>104</v>
      </c>
      <c r="F52" s="101">
        <v>107.04225352112699</v>
      </c>
      <c r="G52" s="102"/>
      <c r="H52" s="99">
        <f t="shared" si="3"/>
        <v>0</v>
      </c>
      <c r="I52" s="103"/>
      <c r="J52" s="93"/>
      <c r="K52" s="93"/>
      <c r="L52" s="94">
        <f t="shared" si="4"/>
        <v>0</v>
      </c>
      <c r="M52" s="94">
        <f t="shared" si="5"/>
        <v>0</v>
      </c>
      <c r="N52" s="79"/>
      <c r="O52" s="80"/>
    </row>
    <row r="53" spans="1:15" ht="17.100000000000001" customHeight="1" x14ac:dyDescent="0.15">
      <c r="A53" s="337"/>
      <c r="B53" s="330"/>
      <c r="C53" s="95" t="s">
        <v>117</v>
      </c>
      <c r="D53" s="326"/>
      <c r="E53" s="100" t="s">
        <v>104</v>
      </c>
      <c r="F53" s="101">
        <v>186.85446009389699</v>
      </c>
      <c r="G53" s="102"/>
      <c r="H53" s="99">
        <f t="shared" si="3"/>
        <v>0</v>
      </c>
      <c r="I53" s="103"/>
      <c r="J53" s="93"/>
      <c r="K53" s="93"/>
      <c r="L53" s="94">
        <f t="shared" si="4"/>
        <v>0</v>
      </c>
      <c r="M53" s="94">
        <f t="shared" si="5"/>
        <v>0</v>
      </c>
      <c r="N53" s="79"/>
      <c r="O53" s="80"/>
    </row>
    <row r="54" spans="1:15" ht="17.100000000000001" customHeight="1" x14ac:dyDescent="0.15">
      <c r="A54" s="337"/>
      <c r="B54" s="331" t="s">
        <v>118</v>
      </c>
      <c r="C54" s="95" t="s">
        <v>114</v>
      </c>
      <c r="D54" s="325" t="s">
        <v>119</v>
      </c>
      <c r="E54" s="100" t="s">
        <v>104</v>
      </c>
      <c r="F54" s="101">
        <v>95</v>
      </c>
      <c r="G54" s="102"/>
      <c r="H54" s="99">
        <f t="shared" si="3"/>
        <v>0</v>
      </c>
      <c r="I54" s="103"/>
      <c r="J54" s="93"/>
      <c r="K54" s="93"/>
      <c r="L54" s="94">
        <f t="shared" si="4"/>
        <v>0</v>
      </c>
      <c r="M54" s="94">
        <f t="shared" si="5"/>
        <v>0</v>
      </c>
      <c r="N54" s="79"/>
      <c r="O54" s="80"/>
    </row>
    <row r="55" spans="1:15" ht="17.100000000000001" customHeight="1" x14ac:dyDescent="0.15">
      <c r="A55" s="337"/>
      <c r="B55" s="330"/>
      <c r="C55" s="95" t="s">
        <v>116</v>
      </c>
      <c r="D55" s="326"/>
      <c r="E55" s="100" t="s">
        <v>104</v>
      </c>
      <c r="F55" s="101">
        <v>152</v>
      </c>
      <c r="G55" s="102"/>
      <c r="H55" s="99">
        <f t="shared" si="3"/>
        <v>0</v>
      </c>
      <c r="I55" s="103"/>
      <c r="J55" s="93"/>
      <c r="K55" s="93"/>
      <c r="L55" s="94">
        <f t="shared" si="4"/>
        <v>0</v>
      </c>
      <c r="M55" s="94">
        <f t="shared" si="5"/>
        <v>0</v>
      </c>
      <c r="N55" s="79"/>
      <c r="O55" s="80"/>
    </row>
    <row r="56" spans="1:15" ht="17.100000000000001" customHeight="1" x14ac:dyDescent="0.15">
      <c r="A56" s="337"/>
      <c r="B56" s="330"/>
      <c r="C56" s="95" t="s">
        <v>117</v>
      </c>
      <c r="D56" s="326"/>
      <c r="E56" s="100" t="s">
        <v>104</v>
      </c>
      <c r="F56" s="101">
        <v>228</v>
      </c>
      <c r="G56" s="102"/>
      <c r="H56" s="99">
        <f t="shared" si="3"/>
        <v>0</v>
      </c>
      <c r="I56" s="103"/>
      <c r="J56" s="93"/>
      <c r="K56" s="93"/>
      <c r="L56" s="94">
        <f t="shared" si="4"/>
        <v>0</v>
      </c>
      <c r="M56" s="94">
        <f t="shared" si="5"/>
        <v>0</v>
      </c>
      <c r="N56" s="79"/>
      <c r="O56" s="80"/>
    </row>
    <row r="57" spans="1:15" ht="17.100000000000001" customHeight="1" x14ac:dyDescent="0.15">
      <c r="A57" s="337"/>
      <c r="B57" s="331" t="s">
        <v>120</v>
      </c>
      <c r="C57" s="95" t="s">
        <v>121</v>
      </c>
      <c r="D57" s="325" t="s">
        <v>122</v>
      </c>
      <c r="E57" s="100" t="s">
        <v>104</v>
      </c>
      <c r="F57" s="101">
        <v>189</v>
      </c>
      <c r="G57" s="102"/>
      <c r="H57" s="99">
        <f t="shared" si="3"/>
        <v>0</v>
      </c>
      <c r="I57" s="103"/>
      <c r="J57" s="93"/>
      <c r="K57" s="93"/>
      <c r="L57" s="94">
        <f t="shared" si="4"/>
        <v>0</v>
      </c>
      <c r="M57" s="94">
        <f t="shared" si="5"/>
        <v>0</v>
      </c>
      <c r="N57" s="79"/>
      <c r="O57" s="80"/>
    </row>
    <row r="58" spans="1:15" ht="17.100000000000001" customHeight="1" x14ac:dyDescent="0.15">
      <c r="A58" s="337"/>
      <c r="B58" s="330"/>
      <c r="C58" s="95" t="s">
        <v>117</v>
      </c>
      <c r="D58" s="327"/>
      <c r="E58" s="100" t="s">
        <v>104</v>
      </c>
      <c r="F58" s="101">
        <v>227.230046948357</v>
      </c>
      <c r="G58" s="102"/>
      <c r="H58" s="99">
        <f t="shared" si="3"/>
        <v>0</v>
      </c>
      <c r="I58" s="103"/>
      <c r="J58" s="93"/>
      <c r="K58" s="93"/>
      <c r="L58" s="94">
        <f t="shared" si="4"/>
        <v>0</v>
      </c>
      <c r="M58" s="94">
        <f t="shared" si="5"/>
        <v>0</v>
      </c>
      <c r="N58" s="79"/>
      <c r="O58" s="80"/>
    </row>
    <row r="59" spans="1:15" ht="17.100000000000001" customHeight="1" x14ac:dyDescent="0.15">
      <c r="A59" s="337"/>
      <c r="B59" s="330"/>
      <c r="C59" s="95" t="s">
        <v>123</v>
      </c>
      <c r="D59" s="327"/>
      <c r="E59" s="100" t="s">
        <v>104</v>
      </c>
      <c r="F59" s="101">
        <v>286</v>
      </c>
      <c r="G59" s="102"/>
      <c r="H59" s="99">
        <f t="shared" si="3"/>
        <v>0</v>
      </c>
      <c r="I59" s="103"/>
      <c r="J59" s="93"/>
      <c r="K59" s="93"/>
      <c r="L59" s="94">
        <f t="shared" si="4"/>
        <v>0</v>
      </c>
      <c r="M59" s="94">
        <f t="shared" si="5"/>
        <v>0</v>
      </c>
      <c r="N59" s="79"/>
      <c r="O59" s="80"/>
    </row>
    <row r="60" spans="1:15" ht="17.100000000000001" customHeight="1" x14ac:dyDescent="0.15">
      <c r="A60" s="337"/>
      <c r="B60" s="331" t="s">
        <v>124</v>
      </c>
      <c r="C60" s="95" t="s">
        <v>121</v>
      </c>
      <c r="D60" s="331" t="s">
        <v>125</v>
      </c>
      <c r="E60" s="100" t="s">
        <v>104</v>
      </c>
      <c r="F60" s="101">
        <v>255</v>
      </c>
      <c r="G60" s="102"/>
      <c r="H60" s="99">
        <f t="shared" si="3"/>
        <v>0</v>
      </c>
      <c r="I60" s="103"/>
      <c r="J60" s="93"/>
      <c r="K60" s="93"/>
      <c r="L60" s="94">
        <f t="shared" si="4"/>
        <v>0</v>
      </c>
      <c r="M60" s="94">
        <f t="shared" si="5"/>
        <v>0</v>
      </c>
      <c r="N60" s="79"/>
      <c r="O60" s="80"/>
    </row>
    <row r="61" spans="1:15" ht="17.100000000000001" customHeight="1" x14ac:dyDescent="0.15">
      <c r="A61" s="337"/>
      <c r="B61" s="330"/>
      <c r="C61" s="95" t="s">
        <v>117</v>
      </c>
      <c r="D61" s="330"/>
      <c r="E61" s="100" t="s">
        <v>104</v>
      </c>
      <c r="F61" s="101">
        <v>326</v>
      </c>
      <c r="G61" s="102"/>
      <c r="H61" s="99">
        <f t="shared" si="3"/>
        <v>0</v>
      </c>
      <c r="I61" s="103"/>
      <c r="J61" s="93"/>
      <c r="K61" s="93"/>
      <c r="L61" s="94">
        <f t="shared" si="4"/>
        <v>0</v>
      </c>
      <c r="M61" s="94">
        <f t="shared" si="5"/>
        <v>0</v>
      </c>
      <c r="N61" s="79"/>
      <c r="O61" s="80"/>
    </row>
    <row r="62" spans="1:15" ht="17.100000000000001" customHeight="1" x14ac:dyDescent="0.15">
      <c r="A62" s="337"/>
      <c r="B62" s="330"/>
      <c r="C62" s="95" t="s">
        <v>123</v>
      </c>
      <c r="D62" s="330"/>
      <c r="E62" s="100" t="s">
        <v>104</v>
      </c>
      <c r="F62" s="101">
        <v>424</v>
      </c>
      <c r="G62" s="102"/>
      <c r="H62" s="99">
        <f t="shared" si="3"/>
        <v>0</v>
      </c>
      <c r="I62" s="103"/>
      <c r="J62" s="93"/>
      <c r="K62" s="93"/>
      <c r="L62" s="94">
        <f t="shared" si="4"/>
        <v>0</v>
      </c>
      <c r="M62" s="94">
        <f t="shared" si="5"/>
        <v>0</v>
      </c>
      <c r="N62" s="79"/>
      <c r="O62" s="80"/>
    </row>
    <row r="63" spans="1:15" ht="17.100000000000001" customHeight="1" x14ac:dyDescent="0.15">
      <c r="A63" s="337"/>
      <c r="B63" s="331" t="s">
        <v>126</v>
      </c>
      <c r="C63" s="95" t="s">
        <v>127</v>
      </c>
      <c r="D63" s="325" t="s">
        <v>128</v>
      </c>
      <c r="E63" s="100" t="s">
        <v>104</v>
      </c>
      <c r="F63" s="101">
        <v>323</v>
      </c>
      <c r="G63" s="102"/>
      <c r="H63" s="99">
        <f t="shared" si="3"/>
        <v>0</v>
      </c>
      <c r="I63" s="103"/>
      <c r="J63" s="93"/>
      <c r="K63" s="93"/>
      <c r="L63" s="94">
        <f t="shared" si="4"/>
        <v>0</v>
      </c>
      <c r="M63" s="94">
        <f t="shared" si="5"/>
        <v>0</v>
      </c>
      <c r="N63" s="79"/>
      <c r="O63" s="80"/>
    </row>
    <row r="64" spans="1:15" ht="17.100000000000001" customHeight="1" x14ac:dyDescent="0.15">
      <c r="A64" s="337"/>
      <c r="B64" s="330"/>
      <c r="C64" s="95" t="s">
        <v>129</v>
      </c>
      <c r="D64" s="328"/>
      <c r="E64" s="100" t="s">
        <v>104</v>
      </c>
      <c r="F64" s="101">
        <v>437</v>
      </c>
      <c r="G64" s="102"/>
      <c r="H64" s="99">
        <f t="shared" si="3"/>
        <v>0</v>
      </c>
      <c r="I64" s="103"/>
      <c r="J64" s="93"/>
      <c r="K64" s="93"/>
      <c r="L64" s="94">
        <f t="shared" si="4"/>
        <v>0</v>
      </c>
      <c r="M64" s="94">
        <f t="shared" si="5"/>
        <v>0</v>
      </c>
      <c r="N64" s="79"/>
      <c r="O64" s="80"/>
    </row>
    <row r="65" spans="1:15" ht="17.100000000000001" customHeight="1" x14ac:dyDescent="0.15">
      <c r="A65" s="337"/>
      <c r="B65" s="330"/>
      <c r="C65" s="95" t="s">
        <v>117</v>
      </c>
      <c r="D65" s="328"/>
      <c r="E65" s="100" t="s">
        <v>104</v>
      </c>
      <c r="F65" s="101">
        <v>446.00938967136199</v>
      </c>
      <c r="G65" s="102"/>
      <c r="H65" s="99">
        <f t="shared" si="3"/>
        <v>0</v>
      </c>
      <c r="I65" s="103"/>
      <c r="J65" s="93"/>
      <c r="K65" s="93"/>
      <c r="L65" s="94">
        <f t="shared" si="4"/>
        <v>0</v>
      </c>
      <c r="M65" s="94">
        <f t="shared" si="5"/>
        <v>0</v>
      </c>
      <c r="N65" s="79"/>
      <c r="O65" s="80"/>
    </row>
    <row r="66" spans="1:15" ht="17.100000000000001" customHeight="1" x14ac:dyDescent="0.15">
      <c r="A66" s="337"/>
      <c r="B66" s="330"/>
      <c r="C66" s="95" t="s">
        <v>130</v>
      </c>
      <c r="D66" s="328"/>
      <c r="E66" s="100" t="s">
        <v>104</v>
      </c>
      <c r="F66" s="101">
        <v>285</v>
      </c>
      <c r="G66" s="102"/>
      <c r="H66" s="99">
        <f t="shared" si="3"/>
        <v>0</v>
      </c>
      <c r="I66" s="103"/>
      <c r="J66" s="93"/>
      <c r="K66" s="93"/>
      <c r="L66" s="94">
        <f t="shared" si="4"/>
        <v>0</v>
      </c>
      <c r="M66" s="94">
        <f t="shared" si="5"/>
        <v>0</v>
      </c>
      <c r="N66" s="79"/>
      <c r="O66" s="80"/>
    </row>
    <row r="67" spans="1:15" ht="17.100000000000001" customHeight="1" x14ac:dyDescent="0.15">
      <c r="A67" s="337"/>
      <c r="B67" s="330"/>
      <c r="C67" s="95" t="s">
        <v>131</v>
      </c>
      <c r="D67" s="328"/>
      <c r="E67" s="100" t="s">
        <v>104</v>
      </c>
      <c r="F67" s="101">
        <v>561</v>
      </c>
      <c r="G67" s="102"/>
      <c r="H67" s="99">
        <f t="shared" si="3"/>
        <v>0</v>
      </c>
      <c r="I67" s="103"/>
      <c r="J67" s="93"/>
      <c r="K67" s="93"/>
      <c r="L67" s="94">
        <f t="shared" si="4"/>
        <v>0</v>
      </c>
      <c r="M67" s="94">
        <f t="shared" si="5"/>
        <v>0</v>
      </c>
      <c r="N67" s="79"/>
      <c r="O67" s="80"/>
    </row>
    <row r="68" spans="1:15" ht="17.100000000000001" customHeight="1" x14ac:dyDescent="0.15">
      <c r="A68" s="337"/>
      <c r="B68" s="330"/>
      <c r="C68" s="95" t="s">
        <v>132</v>
      </c>
      <c r="D68" s="328"/>
      <c r="E68" s="100" t="s">
        <v>104</v>
      </c>
      <c r="F68" s="101">
        <v>703</v>
      </c>
      <c r="G68" s="102"/>
      <c r="H68" s="99">
        <f t="shared" si="3"/>
        <v>0</v>
      </c>
      <c r="I68" s="103"/>
      <c r="J68" s="93"/>
      <c r="K68" s="93"/>
      <c r="L68" s="94">
        <f t="shared" si="4"/>
        <v>0</v>
      </c>
      <c r="M68" s="94">
        <f t="shared" si="5"/>
        <v>0</v>
      </c>
      <c r="N68" s="79"/>
      <c r="O68" s="80"/>
    </row>
    <row r="69" spans="1:15" ht="17.100000000000001" customHeight="1" x14ac:dyDescent="0.15">
      <c r="A69" s="337"/>
      <c r="B69" s="330"/>
      <c r="C69" s="95" t="s">
        <v>133</v>
      </c>
      <c r="D69" s="328"/>
      <c r="E69" s="100" t="s">
        <v>104</v>
      </c>
      <c r="F69" s="101">
        <v>741</v>
      </c>
      <c r="G69" s="102"/>
      <c r="H69" s="99">
        <f t="shared" ref="H69:H100" si="6">F69*G69</f>
        <v>0</v>
      </c>
      <c r="I69" s="103"/>
      <c r="J69" s="93"/>
      <c r="K69" s="93"/>
      <c r="L69" s="94">
        <f t="shared" ref="L69:L100" si="7">H69*J69</f>
        <v>0</v>
      </c>
      <c r="M69" s="94">
        <f t="shared" ref="M69:M100" si="8">H69*K69</f>
        <v>0</v>
      </c>
      <c r="N69" s="79"/>
      <c r="O69" s="80"/>
    </row>
    <row r="70" spans="1:15" ht="17.100000000000001" customHeight="1" x14ac:dyDescent="0.15">
      <c r="A70" s="337"/>
      <c r="B70" s="330"/>
      <c r="C70" s="95" t="s">
        <v>134</v>
      </c>
      <c r="D70" s="328"/>
      <c r="E70" s="100" t="s">
        <v>104</v>
      </c>
      <c r="F70" s="101">
        <v>836</v>
      </c>
      <c r="G70" s="102"/>
      <c r="H70" s="99">
        <f t="shared" si="6"/>
        <v>0</v>
      </c>
      <c r="I70" s="103"/>
      <c r="J70" s="93"/>
      <c r="K70" s="93"/>
      <c r="L70" s="94">
        <f t="shared" si="7"/>
        <v>0</v>
      </c>
      <c r="M70" s="94">
        <f t="shared" si="8"/>
        <v>0</v>
      </c>
      <c r="N70" s="79"/>
      <c r="O70" s="80"/>
    </row>
    <row r="71" spans="1:15" ht="47.1" customHeight="1" x14ac:dyDescent="0.15">
      <c r="A71" s="337"/>
      <c r="B71" s="330"/>
      <c r="C71" s="95" t="s">
        <v>135</v>
      </c>
      <c r="D71" s="328"/>
      <c r="E71" s="100" t="s">
        <v>104</v>
      </c>
      <c r="F71" s="101">
        <v>836</v>
      </c>
      <c r="G71" s="102"/>
      <c r="H71" s="99">
        <f t="shared" si="6"/>
        <v>0</v>
      </c>
      <c r="I71" s="103"/>
      <c r="J71" s="93"/>
      <c r="K71" s="93"/>
      <c r="L71" s="94">
        <f t="shared" si="7"/>
        <v>0</v>
      </c>
      <c r="M71" s="94">
        <f t="shared" si="8"/>
        <v>0</v>
      </c>
      <c r="N71" s="79"/>
      <c r="O71" s="80"/>
    </row>
    <row r="72" spans="1:15" ht="17.100000000000001" customHeight="1" x14ac:dyDescent="0.15">
      <c r="A72" s="337"/>
      <c r="B72" s="104" t="s">
        <v>136</v>
      </c>
      <c r="C72" s="96" t="s">
        <v>137</v>
      </c>
      <c r="D72" s="95" t="s">
        <v>138</v>
      </c>
      <c r="E72" s="100" t="s">
        <v>104</v>
      </c>
      <c r="F72" s="101">
        <v>171</v>
      </c>
      <c r="G72" s="102"/>
      <c r="H72" s="99">
        <f t="shared" si="6"/>
        <v>0</v>
      </c>
      <c r="I72" s="103"/>
      <c r="J72" s="93"/>
      <c r="K72" s="93"/>
      <c r="L72" s="94">
        <f t="shared" si="7"/>
        <v>0</v>
      </c>
      <c r="M72" s="94">
        <f t="shared" si="8"/>
        <v>0</v>
      </c>
      <c r="N72" s="79"/>
      <c r="O72" s="80"/>
    </row>
    <row r="73" spans="1:15" ht="17.100000000000001" customHeight="1" x14ac:dyDescent="0.15">
      <c r="A73" s="337"/>
      <c r="B73" s="104" t="s">
        <v>136</v>
      </c>
      <c r="C73" s="96" t="s">
        <v>139</v>
      </c>
      <c r="D73" s="95" t="s">
        <v>140</v>
      </c>
      <c r="E73" s="100" t="s">
        <v>104</v>
      </c>
      <c r="F73" s="101">
        <v>219</v>
      </c>
      <c r="G73" s="102"/>
      <c r="H73" s="99">
        <f t="shared" si="6"/>
        <v>0</v>
      </c>
      <c r="I73" s="103"/>
      <c r="J73" s="93"/>
      <c r="K73" s="93"/>
      <c r="L73" s="94">
        <f t="shared" si="7"/>
        <v>0</v>
      </c>
      <c r="M73" s="94">
        <f t="shared" si="8"/>
        <v>0</v>
      </c>
      <c r="N73" s="79"/>
      <c r="O73" s="80"/>
    </row>
    <row r="74" spans="1:15" ht="17.100000000000001" customHeight="1" x14ac:dyDescent="0.15">
      <c r="A74" s="337"/>
      <c r="B74" s="104" t="s">
        <v>141</v>
      </c>
      <c r="C74" s="96" t="s">
        <v>142</v>
      </c>
      <c r="D74" s="95" t="s">
        <v>143</v>
      </c>
      <c r="E74" s="100" t="s">
        <v>104</v>
      </c>
      <c r="F74" s="101">
        <v>204</v>
      </c>
      <c r="G74" s="102"/>
      <c r="H74" s="99">
        <f t="shared" si="6"/>
        <v>0</v>
      </c>
      <c r="I74" s="103"/>
      <c r="J74" s="93"/>
      <c r="K74" s="93"/>
      <c r="L74" s="94">
        <f t="shared" si="7"/>
        <v>0</v>
      </c>
      <c r="M74" s="94">
        <f t="shared" si="8"/>
        <v>0</v>
      </c>
      <c r="N74" s="79"/>
      <c r="O74" s="80"/>
    </row>
    <row r="75" spans="1:15" ht="17.100000000000001" customHeight="1" x14ac:dyDescent="0.15">
      <c r="A75" s="337"/>
      <c r="B75" s="104" t="s">
        <v>141</v>
      </c>
      <c r="C75" s="96" t="s">
        <v>144</v>
      </c>
      <c r="D75" s="95" t="s">
        <v>145</v>
      </c>
      <c r="E75" s="100" t="s">
        <v>104</v>
      </c>
      <c r="F75" s="101">
        <v>246</v>
      </c>
      <c r="G75" s="102"/>
      <c r="H75" s="99">
        <f t="shared" si="6"/>
        <v>0</v>
      </c>
      <c r="I75" s="103"/>
      <c r="J75" s="93"/>
      <c r="K75" s="93"/>
      <c r="L75" s="94">
        <f t="shared" si="7"/>
        <v>0</v>
      </c>
      <c r="M75" s="94">
        <f t="shared" si="8"/>
        <v>0</v>
      </c>
      <c r="N75" s="79"/>
      <c r="O75" s="80"/>
    </row>
    <row r="76" spans="1:15" ht="17.100000000000001" customHeight="1" x14ac:dyDescent="0.15">
      <c r="A76" s="337"/>
      <c r="B76" s="104" t="s">
        <v>146</v>
      </c>
      <c r="C76" s="96" t="s">
        <v>142</v>
      </c>
      <c r="D76" s="95" t="s">
        <v>147</v>
      </c>
      <c r="E76" s="100" t="s">
        <v>104</v>
      </c>
      <c r="F76" s="101">
        <v>48</v>
      </c>
      <c r="G76" s="102"/>
      <c r="H76" s="99">
        <f t="shared" si="6"/>
        <v>0</v>
      </c>
      <c r="I76" s="103"/>
      <c r="J76" s="93"/>
      <c r="K76" s="93"/>
      <c r="L76" s="94">
        <f t="shared" si="7"/>
        <v>0</v>
      </c>
      <c r="M76" s="94">
        <f t="shared" si="8"/>
        <v>0</v>
      </c>
      <c r="N76" s="79"/>
      <c r="O76" s="80"/>
    </row>
    <row r="77" spans="1:15" ht="17.100000000000001" customHeight="1" x14ac:dyDescent="0.15">
      <c r="A77" s="337"/>
      <c r="B77" s="104" t="s">
        <v>146</v>
      </c>
      <c r="C77" s="96" t="s">
        <v>144</v>
      </c>
      <c r="D77" s="95" t="s">
        <v>145</v>
      </c>
      <c r="E77" s="100" t="s">
        <v>104</v>
      </c>
      <c r="F77" s="101">
        <v>67</v>
      </c>
      <c r="G77" s="102"/>
      <c r="H77" s="99">
        <f t="shared" si="6"/>
        <v>0</v>
      </c>
      <c r="I77" s="103"/>
      <c r="J77" s="93"/>
      <c r="K77" s="93"/>
      <c r="L77" s="94">
        <f t="shared" si="7"/>
        <v>0</v>
      </c>
      <c r="M77" s="94">
        <f t="shared" si="8"/>
        <v>0</v>
      </c>
      <c r="N77" s="79"/>
      <c r="O77" s="80"/>
    </row>
    <row r="78" spans="1:15" ht="17.100000000000001" customHeight="1" x14ac:dyDescent="0.15">
      <c r="A78" s="337"/>
      <c r="B78" s="331" t="s">
        <v>148</v>
      </c>
      <c r="C78" s="95" t="s">
        <v>149</v>
      </c>
      <c r="D78" s="96" t="s">
        <v>150</v>
      </c>
      <c r="E78" s="100" t="s">
        <v>151</v>
      </c>
      <c r="F78" s="101">
        <v>52</v>
      </c>
      <c r="G78" s="102"/>
      <c r="H78" s="99">
        <f t="shared" si="6"/>
        <v>0</v>
      </c>
      <c r="I78" s="103"/>
      <c r="J78" s="93"/>
      <c r="K78" s="93"/>
      <c r="L78" s="94">
        <f t="shared" si="7"/>
        <v>0</v>
      </c>
      <c r="M78" s="94">
        <f t="shared" si="8"/>
        <v>0</v>
      </c>
      <c r="N78" s="79"/>
      <c r="O78" s="80"/>
    </row>
    <row r="79" spans="1:15" ht="17.100000000000001" customHeight="1" x14ac:dyDescent="0.15">
      <c r="A79" s="337"/>
      <c r="B79" s="330"/>
      <c r="C79" s="95" t="s">
        <v>152</v>
      </c>
      <c r="D79" s="96" t="s">
        <v>153</v>
      </c>
      <c r="E79" s="100" t="s">
        <v>151</v>
      </c>
      <c r="F79" s="101">
        <v>114</v>
      </c>
      <c r="G79" s="102"/>
      <c r="H79" s="99">
        <f t="shared" si="6"/>
        <v>0</v>
      </c>
      <c r="I79" s="103"/>
      <c r="J79" s="93"/>
      <c r="K79" s="93"/>
      <c r="L79" s="94">
        <f t="shared" si="7"/>
        <v>0</v>
      </c>
      <c r="M79" s="94">
        <f t="shared" si="8"/>
        <v>0</v>
      </c>
      <c r="N79" s="79"/>
      <c r="O79" s="80"/>
    </row>
    <row r="80" spans="1:15" ht="17.100000000000001" customHeight="1" x14ac:dyDescent="0.15">
      <c r="A80" s="337"/>
      <c r="B80" s="331" t="s">
        <v>154</v>
      </c>
      <c r="C80" s="95" t="s">
        <v>155</v>
      </c>
      <c r="D80" s="95" t="s">
        <v>156</v>
      </c>
      <c r="E80" s="100" t="s">
        <v>41</v>
      </c>
      <c r="F80" s="101">
        <v>51</v>
      </c>
      <c r="G80" s="102"/>
      <c r="H80" s="99">
        <f t="shared" si="6"/>
        <v>0</v>
      </c>
      <c r="I80" s="103"/>
      <c r="J80" s="93"/>
      <c r="K80" s="93"/>
      <c r="L80" s="94">
        <f t="shared" si="7"/>
        <v>0</v>
      </c>
      <c r="M80" s="94">
        <f t="shared" si="8"/>
        <v>0</v>
      </c>
      <c r="N80" s="79"/>
      <c r="O80" s="80"/>
    </row>
    <row r="81" spans="1:15" ht="17.100000000000001" customHeight="1" x14ac:dyDescent="0.15">
      <c r="A81" s="337"/>
      <c r="B81" s="330"/>
      <c r="C81" s="95" t="s">
        <v>157</v>
      </c>
      <c r="D81" s="95" t="s">
        <v>158</v>
      </c>
      <c r="E81" s="100" t="s">
        <v>41</v>
      </c>
      <c r="F81" s="101">
        <v>104</v>
      </c>
      <c r="G81" s="102"/>
      <c r="H81" s="99">
        <f t="shared" si="6"/>
        <v>0</v>
      </c>
      <c r="I81" s="103"/>
      <c r="J81" s="93"/>
      <c r="K81" s="93"/>
      <c r="L81" s="94">
        <f t="shared" si="7"/>
        <v>0</v>
      </c>
      <c r="M81" s="94">
        <f t="shared" si="8"/>
        <v>0</v>
      </c>
      <c r="N81" s="79"/>
      <c r="O81" s="80"/>
    </row>
    <row r="82" spans="1:15" ht="17.100000000000001" customHeight="1" x14ac:dyDescent="0.15">
      <c r="A82" s="337"/>
      <c r="B82" s="330"/>
      <c r="C82" s="95" t="s">
        <v>159</v>
      </c>
      <c r="D82" s="95" t="s">
        <v>160</v>
      </c>
      <c r="E82" s="100" t="s">
        <v>41</v>
      </c>
      <c r="F82" s="101">
        <v>114</v>
      </c>
      <c r="G82" s="102"/>
      <c r="H82" s="99">
        <f t="shared" si="6"/>
        <v>0</v>
      </c>
      <c r="I82" s="103"/>
      <c r="J82" s="93"/>
      <c r="K82" s="93"/>
      <c r="L82" s="94">
        <f t="shared" si="7"/>
        <v>0</v>
      </c>
      <c r="M82" s="94">
        <f t="shared" si="8"/>
        <v>0</v>
      </c>
      <c r="N82" s="79"/>
      <c r="O82" s="80"/>
    </row>
    <row r="83" spans="1:15" ht="17.100000000000001" customHeight="1" x14ac:dyDescent="0.15">
      <c r="A83" s="337"/>
      <c r="B83" s="330"/>
      <c r="C83" s="95" t="s">
        <v>161</v>
      </c>
      <c r="D83" s="95" t="s">
        <v>158</v>
      </c>
      <c r="E83" s="100" t="s">
        <v>41</v>
      </c>
      <c r="F83" s="101">
        <v>114</v>
      </c>
      <c r="G83" s="102"/>
      <c r="H83" s="99">
        <f t="shared" si="6"/>
        <v>0</v>
      </c>
      <c r="I83" s="103"/>
      <c r="J83" s="93"/>
      <c r="K83" s="93"/>
      <c r="L83" s="94">
        <f t="shared" si="7"/>
        <v>0</v>
      </c>
      <c r="M83" s="94">
        <f t="shared" si="8"/>
        <v>0</v>
      </c>
      <c r="N83" s="79"/>
      <c r="O83" s="80"/>
    </row>
    <row r="84" spans="1:15" ht="17.100000000000001" customHeight="1" x14ac:dyDescent="0.15">
      <c r="A84" s="337"/>
      <c r="B84" s="330"/>
      <c r="C84" s="95" t="s">
        <v>162</v>
      </c>
      <c r="D84" s="95" t="s">
        <v>163</v>
      </c>
      <c r="E84" s="100" t="s">
        <v>41</v>
      </c>
      <c r="F84" s="101">
        <v>126</v>
      </c>
      <c r="G84" s="102"/>
      <c r="H84" s="99">
        <f t="shared" si="6"/>
        <v>0</v>
      </c>
      <c r="I84" s="103"/>
      <c r="J84" s="93"/>
      <c r="K84" s="93"/>
      <c r="L84" s="94">
        <f t="shared" si="7"/>
        <v>0</v>
      </c>
      <c r="M84" s="94">
        <f t="shared" si="8"/>
        <v>0</v>
      </c>
      <c r="N84" s="79"/>
      <c r="O84" s="80"/>
    </row>
    <row r="85" spans="1:15" ht="17.100000000000001" customHeight="1" x14ac:dyDescent="0.15">
      <c r="A85" s="337"/>
      <c r="B85" s="330"/>
      <c r="C85" s="95" t="s">
        <v>164</v>
      </c>
      <c r="D85" s="95" t="s">
        <v>165</v>
      </c>
      <c r="E85" s="100" t="s">
        <v>41</v>
      </c>
      <c r="F85" s="101">
        <v>52.582159624413201</v>
      </c>
      <c r="G85" s="102"/>
      <c r="H85" s="99">
        <f t="shared" si="6"/>
        <v>0</v>
      </c>
      <c r="I85" s="103"/>
      <c r="J85" s="93"/>
      <c r="K85" s="93"/>
      <c r="L85" s="94">
        <f t="shared" si="7"/>
        <v>0</v>
      </c>
      <c r="M85" s="94">
        <f t="shared" si="8"/>
        <v>0</v>
      </c>
      <c r="N85" s="79"/>
      <c r="O85" s="80"/>
    </row>
    <row r="86" spans="1:15" ht="17.100000000000001" customHeight="1" x14ac:dyDescent="0.15">
      <c r="A86" s="337"/>
      <c r="B86" s="330"/>
      <c r="C86" s="95" t="s">
        <v>166</v>
      </c>
      <c r="D86" s="95" t="s">
        <v>167</v>
      </c>
      <c r="E86" s="100" t="s">
        <v>41</v>
      </c>
      <c r="F86" s="101">
        <v>62</v>
      </c>
      <c r="G86" s="102"/>
      <c r="H86" s="99">
        <f t="shared" si="6"/>
        <v>0</v>
      </c>
      <c r="I86" s="103"/>
      <c r="J86" s="93"/>
      <c r="K86" s="93"/>
      <c r="L86" s="94">
        <f t="shared" si="7"/>
        <v>0</v>
      </c>
      <c r="M86" s="94">
        <f t="shared" si="8"/>
        <v>0</v>
      </c>
      <c r="N86" s="79"/>
      <c r="O86" s="80"/>
    </row>
    <row r="87" spans="1:15" ht="17.100000000000001" customHeight="1" x14ac:dyDescent="0.15">
      <c r="A87" s="337"/>
      <c r="B87" s="330"/>
      <c r="C87" s="95" t="s">
        <v>168</v>
      </c>
      <c r="D87" s="95" t="s">
        <v>169</v>
      </c>
      <c r="E87" s="100" t="s">
        <v>41</v>
      </c>
      <c r="F87" s="101">
        <v>58.215962441314602</v>
      </c>
      <c r="G87" s="102"/>
      <c r="H87" s="99">
        <f t="shared" si="6"/>
        <v>0</v>
      </c>
      <c r="I87" s="103"/>
      <c r="J87" s="93"/>
      <c r="K87" s="93"/>
      <c r="L87" s="94">
        <f t="shared" si="7"/>
        <v>0</v>
      </c>
      <c r="M87" s="94">
        <f t="shared" si="8"/>
        <v>0</v>
      </c>
      <c r="N87" s="79"/>
      <c r="O87" s="80"/>
    </row>
    <row r="88" spans="1:15" ht="17.100000000000001" customHeight="1" x14ac:dyDescent="0.15">
      <c r="A88" s="337"/>
      <c r="B88" s="330"/>
      <c r="C88" s="95" t="s">
        <v>170</v>
      </c>
      <c r="D88" s="95" t="s">
        <v>171</v>
      </c>
      <c r="E88" s="100" t="s">
        <v>41</v>
      </c>
      <c r="F88" s="101">
        <v>80.751173708920206</v>
      </c>
      <c r="G88" s="102"/>
      <c r="H88" s="106">
        <f t="shared" si="6"/>
        <v>0</v>
      </c>
      <c r="I88" s="107"/>
      <c r="J88" s="93"/>
      <c r="K88" s="93"/>
      <c r="L88" s="94">
        <f t="shared" si="7"/>
        <v>0</v>
      </c>
      <c r="M88" s="94">
        <f t="shared" si="8"/>
        <v>0</v>
      </c>
      <c r="N88" s="79"/>
      <c r="O88" s="80"/>
    </row>
    <row r="89" spans="1:15" ht="17.100000000000001" customHeight="1" x14ac:dyDescent="0.15">
      <c r="A89" s="337"/>
      <c r="B89" s="330"/>
      <c r="C89" s="95" t="s">
        <v>172</v>
      </c>
      <c r="D89" s="95" t="s">
        <v>173</v>
      </c>
      <c r="E89" s="100" t="s">
        <v>41</v>
      </c>
      <c r="F89" s="101">
        <v>86</v>
      </c>
      <c r="G89" s="102"/>
      <c r="H89" s="106">
        <f t="shared" si="6"/>
        <v>0</v>
      </c>
      <c r="I89" s="107"/>
      <c r="J89" s="93"/>
      <c r="K89" s="93"/>
      <c r="L89" s="94">
        <f t="shared" si="7"/>
        <v>0</v>
      </c>
      <c r="M89" s="94">
        <f t="shared" si="8"/>
        <v>0</v>
      </c>
      <c r="N89" s="79"/>
      <c r="O89" s="80"/>
    </row>
    <row r="90" spans="1:15" ht="17.100000000000001" customHeight="1" x14ac:dyDescent="0.15">
      <c r="A90" s="337"/>
      <c r="B90" s="330"/>
      <c r="C90" s="95" t="s">
        <v>174</v>
      </c>
      <c r="D90" s="95" t="s">
        <v>175</v>
      </c>
      <c r="E90" s="100" t="s">
        <v>41</v>
      </c>
      <c r="F90" s="101">
        <v>58.215962441314602</v>
      </c>
      <c r="G90" s="102"/>
      <c r="H90" s="106">
        <f t="shared" si="6"/>
        <v>0</v>
      </c>
      <c r="I90" s="107"/>
      <c r="J90" s="93"/>
      <c r="K90" s="93"/>
      <c r="L90" s="94">
        <f t="shared" si="7"/>
        <v>0</v>
      </c>
      <c r="M90" s="94">
        <f t="shared" si="8"/>
        <v>0</v>
      </c>
      <c r="N90" s="79"/>
      <c r="O90" s="80"/>
    </row>
    <row r="91" spans="1:15" ht="17.100000000000001" customHeight="1" x14ac:dyDescent="0.15">
      <c r="A91" s="337"/>
      <c r="B91" s="330"/>
      <c r="C91" s="95" t="s">
        <v>176</v>
      </c>
      <c r="D91" s="95" t="s">
        <v>177</v>
      </c>
      <c r="E91" s="100" t="s">
        <v>41</v>
      </c>
      <c r="F91" s="101">
        <v>47</v>
      </c>
      <c r="G91" s="102"/>
      <c r="H91" s="106">
        <f t="shared" si="6"/>
        <v>0</v>
      </c>
      <c r="I91" s="107"/>
      <c r="J91" s="93"/>
      <c r="K91" s="93"/>
      <c r="L91" s="94">
        <f t="shared" si="7"/>
        <v>0</v>
      </c>
      <c r="M91" s="94">
        <f t="shared" si="8"/>
        <v>0</v>
      </c>
      <c r="N91" s="79"/>
      <c r="O91" s="80"/>
    </row>
    <row r="92" spans="1:15" ht="17.100000000000001" customHeight="1" x14ac:dyDescent="0.15">
      <c r="A92" s="337"/>
      <c r="B92" s="330"/>
      <c r="C92" s="95" t="s">
        <v>176</v>
      </c>
      <c r="D92" s="95" t="s">
        <v>178</v>
      </c>
      <c r="E92" s="100" t="s">
        <v>41</v>
      </c>
      <c r="F92" s="101">
        <v>90</v>
      </c>
      <c r="G92" s="102"/>
      <c r="H92" s="106">
        <f t="shared" si="6"/>
        <v>0</v>
      </c>
      <c r="I92" s="107"/>
      <c r="J92" s="93"/>
      <c r="K92" s="93"/>
      <c r="L92" s="94">
        <f t="shared" si="7"/>
        <v>0</v>
      </c>
      <c r="M92" s="94">
        <f t="shared" si="8"/>
        <v>0</v>
      </c>
      <c r="N92" s="79"/>
      <c r="O92" s="80"/>
    </row>
    <row r="93" spans="1:15" ht="17.100000000000001" customHeight="1" x14ac:dyDescent="0.15">
      <c r="A93" s="337"/>
      <c r="B93" s="330"/>
      <c r="C93" s="95" t="s">
        <v>176</v>
      </c>
      <c r="D93" s="95" t="s">
        <v>179</v>
      </c>
      <c r="E93" s="100" t="s">
        <v>41</v>
      </c>
      <c r="F93" s="101">
        <v>106</v>
      </c>
      <c r="G93" s="102"/>
      <c r="H93" s="106">
        <f t="shared" si="6"/>
        <v>0</v>
      </c>
      <c r="I93" s="107"/>
      <c r="J93" s="93"/>
      <c r="K93" s="93"/>
      <c r="L93" s="94">
        <f t="shared" si="7"/>
        <v>0</v>
      </c>
      <c r="M93" s="94">
        <f t="shared" si="8"/>
        <v>0</v>
      </c>
      <c r="N93" s="79"/>
      <c r="O93" s="80"/>
    </row>
    <row r="94" spans="1:15" ht="17.100000000000001" customHeight="1" x14ac:dyDescent="0.15">
      <c r="A94" s="337"/>
      <c r="B94" s="330"/>
      <c r="C94" s="95" t="s">
        <v>180</v>
      </c>
      <c r="D94" s="95" t="s">
        <v>181</v>
      </c>
      <c r="E94" s="100" t="s">
        <v>41</v>
      </c>
      <c r="F94" s="101">
        <v>67</v>
      </c>
      <c r="G94" s="102"/>
      <c r="H94" s="106">
        <f t="shared" si="6"/>
        <v>0</v>
      </c>
      <c r="I94" s="107"/>
      <c r="J94" s="93"/>
      <c r="K94" s="93"/>
      <c r="L94" s="94">
        <f t="shared" si="7"/>
        <v>0</v>
      </c>
      <c r="M94" s="94">
        <f t="shared" si="8"/>
        <v>0</v>
      </c>
      <c r="N94" s="79"/>
      <c r="O94" s="80"/>
    </row>
    <row r="95" spans="1:15" ht="17.100000000000001" customHeight="1" x14ac:dyDescent="0.15">
      <c r="A95" s="337"/>
      <c r="B95" s="330"/>
      <c r="C95" s="95" t="s">
        <v>182</v>
      </c>
      <c r="D95" s="95" t="s">
        <v>183</v>
      </c>
      <c r="E95" s="100" t="s">
        <v>41</v>
      </c>
      <c r="F95" s="101">
        <v>69</v>
      </c>
      <c r="G95" s="102"/>
      <c r="H95" s="106">
        <f t="shared" si="6"/>
        <v>0</v>
      </c>
      <c r="I95" s="107"/>
      <c r="J95" s="93"/>
      <c r="K95" s="93"/>
      <c r="L95" s="94">
        <f t="shared" si="7"/>
        <v>0</v>
      </c>
      <c r="M95" s="94">
        <f t="shared" si="8"/>
        <v>0</v>
      </c>
      <c r="N95" s="79"/>
      <c r="O95" s="80"/>
    </row>
    <row r="96" spans="1:15" ht="17.100000000000001" customHeight="1" x14ac:dyDescent="0.15">
      <c r="A96" s="337"/>
      <c r="B96" s="330"/>
      <c r="C96" s="95" t="s">
        <v>184</v>
      </c>
      <c r="D96" s="95" t="s">
        <v>185</v>
      </c>
      <c r="E96" s="100" t="s">
        <v>41</v>
      </c>
      <c r="F96" s="101">
        <v>57</v>
      </c>
      <c r="G96" s="102"/>
      <c r="H96" s="106">
        <f t="shared" si="6"/>
        <v>0</v>
      </c>
      <c r="I96" s="107"/>
      <c r="J96" s="93"/>
      <c r="K96" s="93"/>
      <c r="L96" s="94">
        <f t="shared" si="7"/>
        <v>0</v>
      </c>
      <c r="M96" s="94">
        <f t="shared" si="8"/>
        <v>0</v>
      </c>
      <c r="N96" s="79"/>
      <c r="O96" s="80"/>
    </row>
    <row r="97" spans="1:15" ht="17.100000000000001" customHeight="1" x14ac:dyDescent="0.15">
      <c r="A97" s="337"/>
      <c r="B97" s="330"/>
      <c r="C97" s="95" t="s">
        <v>186</v>
      </c>
      <c r="D97" s="95" t="s">
        <v>187</v>
      </c>
      <c r="E97" s="100" t="s">
        <v>41</v>
      </c>
      <c r="F97" s="101">
        <v>76</v>
      </c>
      <c r="G97" s="102"/>
      <c r="H97" s="106">
        <f t="shared" si="6"/>
        <v>0</v>
      </c>
      <c r="I97" s="107"/>
      <c r="J97" s="93"/>
      <c r="K97" s="93"/>
      <c r="L97" s="94">
        <f t="shared" si="7"/>
        <v>0</v>
      </c>
      <c r="M97" s="94">
        <f t="shared" si="8"/>
        <v>0</v>
      </c>
      <c r="N97" s="79"/>
      <c r="O97" s="80"/>
    </row>
    <row r="98" spans="1:15" ht="17.100000000000001" customHeight="1" x14ac:dyDescent="0.15">
      <c r="A98" s="337"/>
      <c r="B98" s="330"/>
      <c r="C98" s="95" t="s">
        <v>188</v>
      </c>
      <c r="D98" s="105"/>
      <c r="E98" s="100" t="s">
        <v>41</v>
      </c>
      <c r="F98" s="101">
        <v>114</v>
      </c>
      <c r="G98" s="102"/>
      <c r="H98" s="106">
        <f t="shared" si="6"/>
        <v>0</v>
      </c>
      <c r="I98" s="107"/>
      <c r="J98" s="93"/>
      <c r="K98" s="93"/>
      <c r="L98" s="94">
        <f t="shared" si="7"/>
        <v>0</v>
      </c>
      <c r="M98" s="94">
        <f t="shared" si="8"/>
        <v>0</v>
      </c>
      <c r="N98" s="79"/>
      <c r="O98" s="80"/>
    </row>
    <row r="99" spans="1:15" ht="17.100000000000001" customHeight="1" x14ac:dyDescent="0.15">
      <c r="A99" s="337"/>
      <c r="B99" s="330"/>
      <c r="C99" s="95" t="s">
        <v>189</v>
      </c>
      <c r="D99" s="95" t="s">
        <v>190</v>
      </c>
      <c r="E99" s="100" t="s">
        <v>41</v>
      </c>
      <c r="F99" s="101">
        <v>109</v>
      </c>
      <c r="G99" s="102"/>
      <c r="H99" s="106">
        <f t="shared" si="6"/>
        <v>0</v>
      </c>
      <c r="I99" s="107"/>
      <c r="J99" s="93"/>
      <c r="K99" s="93"/>
      <c r="L99" s="94">
        <f t="shared" si="7"/>
        <v>0</v>
      </c>
      <c r="M99" s="94">
        <f t="shared" si="8"/>
        <v>0</v>
      </c>
      <c r="N99" s="79"/>
      <c r="O99" s="80"/>
    </row>
    <row r="100" spans="1:15" ht="17.100000000000001" customHeight="1" x14ac:dyDescent="0.15">
      <c r="A100" s="337"/>
      <c r="B100" s="331" t="s">
        <v>191</v>
      </c>
      <c r="C100" s="95" t="s">
        <v>192</v>
      </c>
      <c r="D100" s="95" t="s">
        <v>193</v>
      </c>
      <c r="E100" s="100" t="s">
        <v>46</v>
      </c>
      <c r="F100" s="101">
        <v>847.88732394366195</v>
      </c>
      <c r="G100" s="102"/>
      <c r="H100" s="106">
        <f t="shared" si="6"/>
        <v>0</v>
      </c>
      <c r="I100" s="107"/>
      <c r="J100" s="93"/>
      <c r="K100" s="93"/>
      <c r="L100" s="94">
        <f t="shared" si="7"/>
        <v>0</v>
      </c>
      <c r="M100" s="94">
        <f t="shared" si="8"/>
        <v>0</v>
      </c>
      <c r="N100" s="79"/>
      <c r="O100" s="80"/>
    </row>
    <row r="101" spans="1:15" ht="17.100000000000001" customHeight="1" x14ac:dyDescent="0.15">
      <c r="A101" s="337"/>
      <c r="B101" s="330"/>
      <c r="C101" s="95" t="s">
        <v>194</v>
      </c>
      <c r="D101" s="95" t="s">
        <v>195</v>
      </c>
      <c r="E101" s="100" t="s">
        <v>46</v>
      </c>
      <c r="F101" s="101">
        <v>80.751173708920206</v>
      </c>
      <c r="G101" s="102"/>
      <c r="H101" s="106">
        <f t="shared" ref="H101:H132" si="9">F101*G101</f>
        <v>0</v>
      </c>
      <c r="I101" s="107"/>
      <c r="J101" s="93"/>
      <c r="K101" s="93"/>
      <c r="L101" s="94">
        <f t="shared" ref="L101:L132" si="10">H101*J101</f>
        <v>0</v>
      </c>
      <c r="M101" s="94">
        <f t="shared" ref="M101:M132" si="11">H101*K101</f>
        <v>0</v>
      </c>
      <c r="N101" s="79"/>
      <c r="O101" s="80"/>
    </row>
    <row r="102" spans="1:15" ht="17.100000000000001" customHeight="1" x14ac:dyDescent="0.15">
      <c r="A102" s="337"/>
      <c r="B102" s="330"/>
      <c r="C102" s="95" t="s">
        <v>196</v>
      </c>
      <c r="D102" s="105"/>
      <c r="E102" s="100" t="s">
        <v>46</v>
      </c>
      <c r="F102" s="101">
        <v>834</v>
      </c>
      <c r="G102" s="102"/>
      <c r="H102" s="106">
        <f t="shared" si="9"/>
        <v>0</v>
      </c>
      <c r="I102" s="107"/>
      <c r="J102" s="93"/>
      <c r="K102" s="93"/>
      <c r="L102" s="94">
        <f t="shared" si="10"/>
        <v>0</v>
      </c>
      <c r="M102" s="94">
        <f t="shared" si="11"/>
        <v>0</v>
      </c>
      <c r="N102" s="79"/>
      <c r="O102" s="80"/>
    </row>
    <row r="103" spans="1:15" ht="17.100000000000001" customHeight="1" x14ac:dyDescent="0.15">
      <c r="A103" s="337"/>
      <c r="B103" s="330"/>
      <c r="C103" s="95" t="s">
        <v>197</v>
      </c>
      <c r="D103" s="95" t="s">
        <v>198</v>
      </c>
      <c r="E103" s="100" t="s">
        <v>46</v>
      </c>
      <c r="F103" s="101">
        <v>802.81690140845103</v>
      </c>
      <c r="G103" s="102"/>
      <c r="H103" s="106">
        <f t="shared" si="9"/>
        <v>0</v>
      </c>
      <c r="I103" s="107"/>
      <c r="J103" s="93"/>
      <c r="K103" s="93"/>
      <c r="L103" s="94">
        <f t="shared" si="10"/>
        <v>0</v>
      </c>
      <c r="M103" s="94">
        <f t="shared" si="11"/>
        <v>0</v>
      </c>
      <c r="N103" s="79"/>
      <c r="O103" s="80"/>
    </row>
    <row r="104" spans="1:15" ht="17.100000000000001" customHeight="1" x14ac:dyDescent="0.15">
      <c r="A104" s="337"/>
      <c r="B104" s="330"/>
      <c r="C104" s="95" t="s">
        <v>199</v>
      </c>
      <c r="D104" s="95" t="s">
        <v>200</v>
      </c>
      <c r="E104" s="100" t="s">
        <v>41</v>
      </c>
      <c r="F104" s="101">
        <v>267.60563380281701</v>
      </c>
      <c r="G104" s="102"/>
      <c r="H104" s="106">
        <f t="shared" si="9"/>
        <v>0</v>
      </c>
      <c r="I104" s="107"/>
      <c r="J104" s="93"/>
      <c r="K104" s="93"/>
      <c r="L104" s="94">
        <f t="shared" si="10"/>
        <v>0</v>
      </c>
      <c r="M104" s="94">
        <f t="shared" si="11"/>
        <v>0</v>
      </c>
      <c r="N104" s="79"/>
      <c r="O104" s="80"/>
    </row>
    <row r="105" spans="1:15" ht="17.100000000000001" customHeight="1" x14ac:dyDescent="0.15">
      <c r="A105" s="337"/>
      <c r="B105" s="330"/>
      <c r="C105" s="95" t="s">
        <v>199</v>
      </c>
      <c r="D105" s="95" t="s">
        <v>201</v>
      </c>
      <c r="E105" s="100" t="s">
        <v>41</v>
      </c>
      <c r="F105" s="101">
        <v>333</v>
      </c>
      <c r="G105" s="102"/>
      <c r="H105" s="106">
        <f t="shared" si="9"/>
        <v>0</v>
      </c>
      <c r="I105" s="107"/>
      <c r="J105" s="93"/>
      <c r="K105" s="93"/>
      <c r="L105" s="94">
        <f t="shared" si="10"/>
        <v>0</v>
      </c>
      <c r="M105" s="94">
        <f t="shared" si="11"/>
        <v>0</v>
      </c>
      <c r="N105" s="79"/>
      <c r="O105" s="80"/>
    </row>
    <row r="106" spans="1:15" ht="17.100000000000001" customHeight="1" x14ac:dyDescent="0.15">
      <c r="A106" s="337"/>
      <c r="B106" s="330"/>
      <c r="C106" s="95" t="s">
        <v>199</v>
      </c>
      <c r="D106" s="95" t="s">
        <v>202</v>
      </c>
      <c r="E106" s="100" t="s">
        <v>41</v>
      </c>
      <c r="F106" s="101">
        <v>371</v>
      </c>
      <c r="G106" s="102"/>
      <c r="H106" s="106">
        <f t="shared" si="9"/>
        <v>0</v>
      </c>
      <c r="I106" s="107"/>
      <c r="J106" s="93"/>
      <c r="K106" s="93"/>
      <c r="L106" s="94">
        <f t="shared" si="10"/>
        <v>0</v>
      </c>
      <c r="M106" s="94">
        <f t="shared" si="11"/>
        <v>0</v>
      </c>
      <c r="N106" s="79"/>
      <c r="O106" s="80"/>
    </row>
    <row r="107" spans="1:15" ht="17.100000000000001" customHeight="1" x14ac:dyDescent="0.15">
      <c r="A107" s="337"/>
      <c r="B107" s="330"/>
      <c r="C107" s="95" t="s">
        <v>203</v>
      </c>
      <c r="D107" s="95" t="s">
        <v>204</v>
      </c>
      <c r="E107" s="100" t="s">
        <v>41</v>
      </c>
      <c r="F107" s="101">
        <v>143</v>
      </c>
      <c r="G107" s="102"/>
      <c r="H107" s="106">
        <f t="shared" si="9"/>
        <v>0</v>
      </c>
      <c r="I107" s="107"/>
      <c r="J107" s="93"/>
      <c r="K107" s="93"/>
      <c r="L107" s="94">
        <f t="shared" si="10"/>
        <v>0</v>
      </c>
      <c r="M107" s="94">
        <f t="shared" si="11"/>
        <v>0</v>
      </c>
      <c r="N107" s="79"/>
      <c r="O107" s="80"/>
    </row>
    <row r="108" spans="1:15" ht="17.100000000000001" customHeight="1" x14ac:dyDescent="0.15">
      <c r="A108" s="337"/>
      <c r="B108" s="330"/>
      <c r="C108" s="95" t="s">
        <v>203</v>
      </c>
      <c r="D108" s="95" t="s">
        <v>200</v>
      </c>
      <c r="E108" s="100" t="s">
        <v>41</v>
      </c>
      <c r="F108" s="101">
        <v>219</v>
      </c>
      <c r="G108" s="102"/>
      <c r="H108" s="106">
        <f t="shared" si="9"/>
        <v>0</v>
      </c>
      <c r="I108" s="107"/>
      <c r="J108" s="93"/>
      <c r="K108" s="93"/>
      <c r="L108" s="94">
        <f t="shared" si="10"/>
        <v>0</v>
      </c>
      <c r="M108" s="94">
        <f t="shared" si="11"/>
        <v>0</v>
      </c>
      <c r="N108" s="79"/>
      <c r="O108" s="80"/>
    </row>
    <row r="109" spans="1:15" ht="17.100000000000001" customHeight="1" x14ac:dyDescent="0.15">
      <c r="A109" s="337"/>
      <c r="B109" s="330"/>
      <c r="C109" s="95" t="s">
        <v>203</v>
      </c>
      <c r="D109" s="95" t="s">
        <v>202</v>
      </c>
      <c r="E109" s="100" t="s">
        <v>41</v>
      </c>
      <c r="F109" s="101">
        <v>333</v>
      </c>
      <c r="G109" s="102"/>
      <c r="H109" s="106">
        <f t="shared" si="9"/>
        <v>0</v>
      </c>
      <c r="I109" s="107"/>
      <c r="J109" s="93"/>
      <c r="K109" s="93"/>
      <c r="L109" s="94">
        <f t="shared" si="10"/>
        <v>0</v>
      </c>
      <c r="M109" s="94">
        <f t="shared" si="11"/>
        <v>0</v>
      </c>
      <c r="N109" s="79"/>
      <c r="O109" s="80"/>
    </row>
    <row r="110" spans="1:15" ht="17.100000000000001" customHeight="1" x14ac:dyDescent="0.15">
      <c r="A110" s="337"/>
      <c r="B110" s="330"/>
      <c r="C110" s="95" t="s">
        <v>203</v>
      </c>
      <c r="D110" s="95" t="s">
        <v>205</v>
      </c>
      <c r="E110" s="100" t="s">
        <v>41</v>
      </c>
      <c r="F110" s="101">
        <v>381</v>
      </c>
      <c r="G110" s="102"/>
      <c r="H110" s="106">
        <f t="shared" si="9"/>
        <v>0</v>
      </c>
      <c r="I110" s="107"/>
      <c r="J110" s="93"/>
      <c r="K110" s="93"/>
      <c r="L110" s="94">
        <f t="shared" si="10"/>
        <v>0</v>
      </c>
      <c r="M110" s="94">
        <f t="shared" si="11"/>
        <v>0</v>
      </c>
      <c r="N110" s="79"/>
      <c r="O110" s="80"/>
    </row>
    <row r="111" spans="1:15" ht="17.100000000000001" customHeight="1" x14ac:dyDescent="0.15">
      <c r="A111" s="337"/>
      <c r="B111" s="330"/>
      <c r="C111" s="95" t="s">
        <v>203</v>
      </c>
      <c r="D111" s="95" t="s">
        <v>206</v>
      </c>
      <c r="E111" s="100" t="s">
        <v>41</v>
      </c>
      <c r="F111" s="101">
        <v>466</v>
      </c>
      <c r="G111" s="102"/>
      <c r="H111" s="106">
        <f t="shared" si="9"/>
        <v>0</v>
      </c>
      <c r="I111" s="107"/>
      <c r="J111" s="93"/>
      <c r="K111" s="93"/>
      <c r="L111" s="94">
        <f t="shared" si="10"/>
        <v>0</v>
      </c>
      <c r="M111" s="94">
        <f t="shared" si="11"/>
        <v>0</v>
      </c>
      <c r="N111" s="79"/>
      <c r="O111" s="80"/>
    </row>
    <row r="112" spans="1:15" ht="17.100000000000001" customHeight="1" x14ac:dyDescent="0.15">
      <c r="A112" s="337"/>
      <c r="B112" s="330"/>
      <c r="C112" s="95" t="s">
        <v>207</v>
      </c>
      <c r="D112" s="95" t="s">
        <v>200</v>
      </c>
      <c r="E112" s="100" t="s">
        <v>41</v>
      </c>
      <c r="F112" s="101">
        <v>57</v>
      </c>
      <c r="G112" s="102"/>
      <c r="H112" s="106">
        <f t="shared" si="9"/>
        <v>0</v>
      </c>
      <c r="I112" s="107"/>
      <c r="J112" s="93"/>
      <c r="K112" s="93"/>
      <c r="L112" s="94">
        <f t="shared" si="10"/>
        <v>0</v>
      </c>
      <c r="M112" s="94">
        <f t="shared" si="11"/>
        <v>0</v>
      </c>
      <c r="N112" s="79"/>
      <c r="O112" s="80"/>
    </row>
    <row r="113" spans="1:15" ht="17.100000000000001" customHeight="1" x14ac:dyDescent="0.15">
      <c r="A113" s="337"/>
      <c r="B113" s="330"/>
      <c r="C113" s="95" t="s">
        <v>207</v>
      </c>
      <c r="D113" s="95" t="s">
        <v>201</v>
      </c>
      <c r="E113" s="100" t="s">
        <v>41</v>
      </c>
      <c r="F113" s="101">
        <v>86</v>
      </c>
      <c r="G113" s="102"/>
      <c r="H113" s="106">
        <f t="shared" si="9"/>
        <v>0</v>
      </c>
      <c r="I113" s="107"/>
      <c r="J113" s="93"/>
      <c r="K113" s="93"/>
      <c r="L113" s="94">
        <f t="shared" si="10"/>
        <v>0</v>
      </c>
      <c r="M113" s="94">
        <f t="shared" si="11"/>
        <v>0</v>
      </c>
      <c r="N113" s="79"/>
      <c r="O113" s="80"/>
    </row>
    <row r="114" spans="1:15" ht="17.100000000000001" customHeight="1" x14ac:dyDescent="0.15">
      <c r="A114" s="337"/>
      <c r="B114" s="330"/>
      <c r="C114" s="95" t="s">
        <v>208</v>
      </c>
      <c r="D114" s="105"/>
      <c r="E114" s="100" t="s">
        <v>41</v>
      </c>
      <c r="F114" s="101">
        <v>52</v>
      </c>
      <c r="G114" s="102"/>
      <c r="H114" s="106">
        <f t="shared" si="9"/>
        <v>0</v>
      </c>
      <c r="I114" s="107"/>
      <c r="J114" s="93"/>
      <c r="K114" s="93"/>
      <c r="L114" s="94">
        <f t="shared" si="10"/>
        <v>0</v>
      </c>
      <c r="M114" s="94">
        <f t="shared" si="11"/>
        <v>0</v>
      </c>
      <c r="N114" s="79"/>
      <c r="O114" s="80"/>
    </row>
    <row r="115" spans="1:15" ht="17.100000000000001" customHeight="1" x14ac:dyDescent="0.15">
      <c r="A115" s="337"/>
      <c r="B115" s="330"/>
      <c r="C115" s="95" t="s">
        <v>209</v>
      </c>
      <c r="D115" s="95" t="s">
        <v>210</v>
      </c>
      <c r="E115" s="100" t="s">
        <v>41</v>
      </c>
      <c r="F115" s="101">
        <v>152</v>
      </c>
      <c r="G115" s="102"/>
      <c r="H115" s="106">
        <f t="shared" si="9"/>
        <v>0</v>
      </c>
      <c r="I115" s="107"/>
      <c r="J115" s="93"/>
      <c r="K115" s="93"/>
      <c r="L115" s="94">
        <f t="shared" si="10"/>
        <v>0</v>
      </c>
      <c r="M115" s="94">
        <f t="shared" si="11"/>
        <v>0</v>
      </c>
      <c r="N115" s="79"/>
      <c r="O115" s="80"/>
    </row>
    <row r="116" spans="1:15" ht="17.100000000000001" customHeight="1" x14ac:dyDescent="0.15">
      <c r="A116" s="337"/>
      <c r="B116" s="330"/>
      <c r="C116" s="95" t="s">
        <v>209</v>
      </c>
      <c r="D116" s="95" t="s">
        <v>211</v>
      </c>
      <c r="E116" s="100" t="s">
        <v>41</v>
      </c>
      <c r="F116" s="101">
        <v>285</v>
      </c>
      <c r="G116" s="102"/>
      <c r="H116" s="106">
        <f t="shared" si="9"/>
        <v>0</v>
      </c>
      <c r="I116" s="107"/>
      <c r="J116" s="93"/>
      <c r="K116" s="93"/>
      <c r="L116" s="94">
        <f t="shared" si="10"/>
        <v>0</v>
      </c>
      <c r="M116" s="94">
        <f t="shared" si="11"/>
        <v>0</v>
      </c>
      <c r="N116" s="79"/>
      <c r="O116" s="80"/>
    </row>
    <row r="117" spans="1:15" ht="17.100000000000001" customHeight="1" x14ac:dyDescent="0.15">
      <c r="A117" s="337"/>
      <c r="B117" s="331" t="s">
        <v>212</v>
      </c>
      <c r="C117" s="95" t="s">
        <v>213</v>
      </c>
      <c r="D117" s="95" t="s">
        <v>214</v>
      </c>
      <c r="E117" s="100" t="s">
        <v>215</v>
      </c>
      <c r="F117" s="101">
        <v>13</v>
      </c>
      <c r="G117" s="102"/>
      <c r="H117" s="106">
        <f t="shared" si="9"/>
        <v>0</v>
      </c>
      <c r="I117" s="107"/>
      <c r="J117" s="93"/>
      <c r="K117" s="93"/>
      <c r="L117" s="94">
        <f t="shared" si="10"/>
        <v>0</v>
      </c>
      <c r="M117" s="94">
        <f t="shared" si="11"/>
        <v>0</v>
      </c>
      <c r="N117" s="79"/>
      <c r="O117" s="80"/>
    </row>
    <row r="118" spans="1:15" ht="17.100000000000001" customHeight="1" x14ac:dyDescent="0.15">
      <c r="A118" s="337"/>
      <c r="B118" s="330"/>
      <c r="C118" s="95" t="s">
        <v>216</v>
      </c>
      <c r="D118" s="95" t="s">
        <v>217</v>
      </c>
      <c r="E118" s="100" t="s">
        <v>218</v>
      </c>
      <c r="F118" s="101">
        <v>8</v>
      </c>
      <c r="G118" s="102"/>
      <c r="H118" s="106">
        <f t="shared" si="9"/>
        <v>0</v>
      </c>
      <c r="I118" s="107"/>
      <c r="J118" s="93"/>
      <c r="K118" s="93"/>
      <c r="L118" s="94">
        <f t="shared" si="10"/>
        <v>0</v>
      </c>
      <c r="M118" s="94">
        <f t="shared" si="11"/>
        <v>0</v>
      </c>
      <c r="N118" s="79"/>
      <c r="O118" s="80"/>
    </row>
    <row r="119" spans="1:15" ht="17.100000000000001" customHeight="1" x14ac:dyDescent="0.15">
      <c r="A119" s="337"/>
      <c r="B119" s="330"/>
      <c r="C119" s="95" t="s">
        <v>216</v>
      </c>
      <c r="D119" s="95" t="s">
        <v>219</v>
      </c>
      <c r="E119" s="100" t="s">
        <v>218</v>
      </c>
      <c r="F119" s="101">
        <v>7.5117370892018798</v>
      </c>
      <c r="G119" s="102"/>
      <c r="H119" s="106">
        <f t="shared" si="9"/>
        <v>0</v>
      </c>
      <c r="I119" s="107"/>
      <c r="J119" s="93"/>
      <c r="K119" s="93"/>
      <c r="L119" s="94">
        <f t="shared" si="10"/>
        <v>0</v>
      </c>
      <c r="M119" s="94">
        <f t="shared" si="11"/>
        <v>0</v>
      </c>
      <c r="N119" s="79"/>
      <c r="O119" s="80"/>
    </row>
    <row r="120" spans="1:15" ht="17.100000000000001" customHeight="1" x14ac:dyDescent="0.15">
      <c r="A120" s="337"/>
      <c r="B120" s="330"/>
      <c r="C120" s="95" t="s">
        <v>216</v>
      </c>
      <c r="D120" s="95" t="s">
        <v>220</v>
      </c>
      <c r="E120" s="100" t="s">
        <v>218</v>
      </c>
      <c r="F120" s="101">
        <v>9</v>
      </c>
      <c r="G120" s="102"/>
      <c r="H120" s="106">
        <f t="shared" si="9"/>
        <v>0</v>
      </c>
      <c r="I120" s="107"/>
      <c r="J120" s="93"/>
      <c r="K120" s="93"/>
      <c r="L120" s="94">
        <f t="shared" si="10"/>
        <v>0</v>
      </c>
      <c r="M120" s="94">
        <f t="shared" si="11"/>
        <v>0</v>
      </c>
      <c r="N120" s="79"/>
      <c r="O120" s="80"/>
    </row>
    <row r="121" spans="1:15" ht="17.100000000000001" customHeight="1" x14ac:dyDescent="0.15">
      <c r="A121" s="337"/>
      <c r="B121" s="330"/>
      <c r="C121" s="95" t="s">
        <v>216</v>
      </c>
      <c r="D121" s="95" t="s">
        <v>221</v>
      </c>
      <c r="E121" s="100" t="s">
        <v>218</v>
      </c>
      <c r="F121" s="101">
        <v>9.3896713615023497</v>
      </c>
      <c r="G121" s="102"/>
      <c r="H121" s="106">
        <f t="shared" si="9"/>
        <v>0</v>
      </c>
      <c r="I121" s="107"/>
      <c r="J121" s="93"/>
      <c r="K121" s="93"/>
      <c r="L121" s="94">
        <f t="shared" si="10"/>
        <v>0</v>
      </c>
      <c r="M121" s="94">
        <f t="shared" si="11"/>
        <v>0</v>
      </c>
      <c r="N121" s="79"/>
      <c r="O121" s="80"/>
    </row>
    <row r="122" spans="1:15" ht="17.100000000000001" customHeight="1" x14ac:dyDescent="0.15">
      <c r="A122" s="337"/>
      <c r="B122" s="330"/>
      <c r="C122" s="95" t="s">
        <v>222</v>
      </c>
      <c r="D122" s="95" t="s">
        <v>223</v>
      </c>
      <c r="E122" s="100" t="s">
        <v>218</v>
      </c>
      <c r="F122" s="101">
        <v>11.2676056338028</v>
      </c>
      <c r="G122" s="102"/>
      <c r="H122" s="106">
        <f t="shared" si="9"/>
        <v>0</v>
      </c>
      <c r="I122" s="107"/>
      <c r="J122" s="93"/>
      <c r="K122" s="93"/>
      <c r="L122" s="94">
        <f t="shared" si="10"/>
        <v>0</v>
      </c>
      <c r="M122" s="94">
        <f t="shared" si="11"/>
        <v>0</v>
      </c>
      <c r="N122" s="79"/>
      <c r="O122" s="80"/>
    </row>
    <row r="123" spans="1:15" ht="17.100000000000001" customHeight="1" x14ac:dyDescent="0.15">
      <c r="A123" s="337"/>
      <c r="B123" s="330"/>
      <c r="C123" s="95" t="s">
        <v>224</v>
      </c>
      <c r="D123" s="95" t="s">
        <v>225</v>
      </c>
      <c r="E123" s="100" t="s">
        <v>41</v>
      </c>
      <c r="F123" s="101">
        <v>57</v>
      </c>
      <c r="G123" s="102"/>
      <c r="H123" s="106">
        <f t="shared" si="9"/>
        <v>0</v>
      </c>
      <c r="I123" s="107"/>
      <c r="J123" s="93"/>
      <c r="K123" s="93"/>
      <c r="L123" s="94">
        <f t="shared" si="10"/>
        <v>0</v>
      </c>
      <c r="M123" s="94">
        <f t="shared" si="11"/>
        <v>0</v>
      </c>
      <c r="N123" s="79"/>
      <c r="O123" s="80"/>
    </row>
    <row r="124" spans="1:15" ht="17.100000000000001" customHeight="1" x14ac:dyDescent="0.15">
      <c r="A124" s="337"/>
      <c r="B124" s="330"/>
      <c r="C124" s="95" t="s">
        <v>226</v>
      </c>
      <c r="D124" s="95" t="s">
        <v>227</v>
      </c>
      <c r="E124" s="100" t="s">
        <v>215</v>
      </c>
      <c r="F124" s="101">
        <v>57</v>
      </c>
      <c r="G124" s="102"/>
      <c r="H124" s="106">
        <f t="shared" si="9"/>
        <v>0</v>
      </c>
      <c r="I124" s="107"/>
      <c r="J124" s="93"/>
      <c r="K124" s="93"/>
      <c r="L124" s="94">
        <f t="shared" si="10"/>
        <v>0</v>
      </c>
      <c r="M124" s="94">
        <f t="shared" si="11"/>
        <v>0</v>
      </c>
      <c r="N124" s="79"/>
      <c r="O124" s="80"/>
    </row>
    <row r="125" spans="1:15" ht="17.100000000000001" customHeight="1" x14ac:dyDescent="0.15">
      <c r="A125" s="337"/>
      <c r="B125" s="330"/>
      <c r="C125" s="95" t="s">
        <v>228</v>
      </c>
      <c r="D125" s="95" t="s">
        <v>229</v>
      </c>
      <c r="E125" s="100" t="s">
        <v>230</v>
      </c>
      <c r="F125" s="101">
        <v>24</v>
      </c>
      <c r="G125" s="102"/>
      <c r="H125" s="106">
        <f t="shared" si="9"/>
        <v>0</v>
      </c>
      <c r="I125" s="107"/>
      <c r="J125" s="93"/>
      <c r="K125" s="93"/>
      <c r="L125" s="94">
        <f t="shared" si="10"/>
        <v>0</v>
      </c>
      <c r="M125" s="94">
        <f t="shared" si="11"/>
        <v>0</v>
      </c>
      <c r="N125" s="79"/>
      <c r="O125" s="80"/>
    </row>
    <row r="126" spans="1:15" ht="17.100000000000001" customHeight="1" x14ac:dyDescent="0.15">
      <c r="A126" s="337"/>
      <c r="B126" s="330"/>
      <c r="C126" s="95" t="s">
        <v>228</v>
      </c>
      <c r="D126" s="95" t="s">
        <v>231</v>
      </c>
      <c r="E126" s="100" t="s">
        <v>230</v>
      </c>
      <c r="F126" s="101">
        <v>31</v>
      </c>
      <c r="G126" s="102"/>
      <c r="H126" s="106">
        <f t="shared" si="9"/>
        <v>0</v>
      </c>
      <c r="I126" s="107"/>
      <c r="J126" s="93"/>
      <c r="K126" s="93"/>
      <c r="L126" s="94">
        <f t="shared" si="10"/>
        <v>0</v>
      </c>
      <c r="M126" s="94">
        <f t="shared" si="11"/>
        <v>0</v>
      </c>
      <c r="N126" s="79"/>
      <c r="O126" s="80"/>
    </row>
    <row r="127" spans="1:15" ht="17.100000000000001" customHeight="1" x14ac:dyDescent="0.15">
      <c r="A127" s="337"/>
      <c r="B127" s="330"/>
      <c r="C127" s="95" t="s">
        <v>228</v>
      </c>
      <c r="D127" s="95" t="s">
        <v>232</v>
      </c>
      <c r="E127" s="100" t="s">
        <v>230</v>
      </c>
      <c r="F127" s="101">
        <v>28</v>
      </c>
      <c r="G127" s="102"/>
      <c r="H127" s="106">
        <f t="shared" si="9"/>
        <v>0</v>
      </c>
      <c r="I127" s="107"/>
      <c r="J127" s="93"/>
      <c r="K127" s="93"/>
      <c r="L127" s="94">
        <f t="shared" si="10"/>
        <v>0</v>
      </c>
      <c r="M127" s="94">
        <f t="shared" si="11"/>
        <v>0</v>
      </c>
      <c r="N127" s="79"/>
      <c r="O127" s="80"/>
    </row>
    <row r="128" spans="1:15" ht="17.100000000000001" customHeight="1" x14ac:dyDescent="0.15">
      <c r="A128" s="337"/>
      <c r="B128" s="330"/>
      <c r="C128" s="95" t="s">
        <v>233</v>
      </c>
      <c r="D128" s="95" t="s">
        <v>234</v>
      </c>
      <c r="E128" s="100" t="s">
        <v>218</v>
      </c>
      <c r="F128" s="101">
        <v>10.3286384976526</v>
      </c>
      <c r="G128" s="102"/>
      <c r="H128" s="106">
        <f t="shared" si="9"/>
        <v>0</v>
      </c>
      <c r="I128" s="107"/>
      <c r="J128" s="93"/>
      <c r="K128" s="93"/>
      <c r="L128" s="94">
        <f t="shared" si="10"/>
        <v>0</v>
      </c>
      <c r="M128" s="94">
        <f t="shared" si="11"/>
        <v>0</v>
      </c>
      <c r="N128" s="79"/>
      <c r="O128" s="80"/>
    </row>
    <row r="129" spans="1:15" ht="17.100000000000001" customHeight="1" x14ac:dyDescent="0.15">
      <c r="A129" s="337"/>
      <c r="B129" s="330"/>
      <c r="C129" s="95" t="s">
        <v>235</v>
      </c>
      <c r="D129" s="95" t="s">
        <v>236</v>
      </c>
      <c r="E129" s="100" t="s">
        <v>218</v>
      </c>
      <c r="F129" s="101">
        <v>4.6948356807511704</v>
      </c>
      <c r="G129" s="102"/>
      <c r="H129" s="106">
        <f t="shared" si="9"/>
        <v>0</v>
      </c>
      <c r="I129" s="107"/>
      <c r="J129" s="93"/>
      <c r="K129" s="93"/>
      <c r="L129" s="94">
        <f t="shared" si="10"/>
        <v>0</v>
      </c>
      <c r="M129" s="94">
        <f t="shared" si="11"/>
        <v>0</v>
      </c>
      <c r="N129" s="79"/>
      <c r="O129" s="80"/>
    </row>
    <row r="130" spans="1:15" ht="17.100000000000001" customHeight="1" x14ac:dyDescent="0.15">
      <c r="A130" s="337"/>
      <c r="B130" s="330"/>
      <c r="C130" s="95" t="s">
        <v>237</v>
      </c>
      <c r="D130" s="95" t="s">
        <v>238</v>
      </c>
      <c r="E130" s="100" t="s">
        <v>218</v>
      </c>
      <c r="F130" s="101">
        <v>59</v>
      </c>
      <c r="G130" s="102"/>
      <c r="H130" s="99">
        <f t="shared" si="9"/>
        <v>0</v>
      </c>
      <c r="I130" s="103"/>
      <c r="J130" s="93"/>
      <c r="K130" s="93"/>
      <c r="L130" s="94">
        <f t="shared" si="10"/>
        <v>0</v>
      </c>
      <c r="M130" s="94">
        <f t="shared" si="11"/>
        <v>0</v>
      </c>
      <c r="N130" s="79"/>
      <c r="O130" s="80"/>
    </row>
    <row r="131" spans="1:15" ht="17.100000000000001" customHeight="1" x14ac:dyDescent="0.15">
      <c r="A131" s="337"/>
      <c r="B131" s="330"/>
      <c r="C131" s="325" t="s">
        <v>239</v>
      </c>
      <c r="D131" s="95" t="s">
        <v>240</v>
      </c>
      <c r="E131" s="100" t="s">
        <v>218</v>
      </c>
      <c r="F131" s="101">
        <v>46</v>
      </c>
      <c r="G131" s="102"/>
      <c r="H131" s="99">
        <f t="shared" si="9"/>
        <v>0</v>
      </c>
      <c r="I131" s="103"/>
      <c r="J131" s="93"/>
      <c r="K131" s="93"/>
      <c r="L131" s="94">
        <f t="shared" si="10"/>
        <v>0</v>
      </c>
      <c r="M131" s="94">
        <f t="shared" si="11"/>
        <v>0</v>
      </c>
      <c r="N131" s="79"/>
      <c r="O131" s="80"/>
    </row>
    <row r="132" spans="1:15" ht="17.100000000000001" customHeight="1" x14ac:dyDescent="0.15">
      <c r="A132" s="337"/>
      <c r="B132" s="330"/>
      <c r="C132" s="327"/>
      <c r="D132" s="95" t="s">
        <v>241</v>
      </c>
      <c r="E132" s="100" t="s">
        <v>218</v>
      </c>
      <c r="F132" s="101">
        <v>24</v>
      </c>
      <c r="G132" s="102"/>
      <c r="H132" s="99">
        <f t="shared" si="9"/>
        <v>0</v>
      </c>
      <c r="I132" s="103"/>
      <c r="J132" s="93"/>
      <c r="K132" s="93"/>
      <c r="L132" s="94">
        <f t="shared" si="10"/>
        <v>0</v>
      </c>
      <c r="M132" s="94">
        <f t="shared" si="11"/>
        <v>0</v>
      </c>
      <c r="N132" s="79"/>
      <c r="O132" s="80"/>
    </row>
    <row r="133" spans="1:15" ht="17.100000000000001" customHeight="1" x14ac:dyDescent="0.15">
      <c r="A133" s="337"/>
      <c r="B133" s="330"/>
      <c r="C133" s="95" t="s">
        <v>242</v>
      </c>
      <c r="D133" s="95" t="s">
        <v>243</v>
      </c>
      <c r="E133" s="100" t="s">
        <v>41</v>
      </c>
      <c r="F133" s="101">
        <v>119</v>
      </c>
      <c r="G133" s="102"/>
      <c r="H133" s="99">
        <f t="shared" ref="H133:H140" si="12">F133*G133</f>
        <v>0</v>
      </c>
      <c r="I133" s="103"/>
      <c r="J133" s="93"/>
      <c r="K133" s="93"/>
      <c r="L133" s="94">
        <f t="shared" ref="L133:L140" si="13">H133*J133</f>
        <v>0</v>
      </c>
      <c r="M133" s="94">
        <f t="shared" ref="M133:M140" si="14">H133*K133</f>
        <v>0</v>
      </c>
      <c r="N133" s="79"/>
      <c r="O133" s="80"/>
    </row>
    <row r="134" spans="1:15" ht="17.100000000000001" customHeight="1" x14ac:dyDescent="0.15">
      <c r="A134" s="337"/>
      <c r="B134" s="330"/>
      <c r="C134" s="95" t="s">
        <v>244</v>
      </c>
      <c r="D134" s="95" t="s">
        <v>225</v>
      </c>
      <c r="E134" s="100" t="s">
        <v>41</v>
      </c>
      <c r="F134" s="101">
        <v>95.774647887323994</v>
      </c>
      <c r="G134" s="102"/>
      <c r="H134" s="99">
        <f t="shared" si="12"/>
        <v>0</v>
      </c>
      <c r="I134" s="103"/>
      <c r="J134" s="93"/>
      <c r="K134" s="93"/>
      <c r="L134" s="94">
        <f t="shared" si="13"/>
        <v>0</v>
      </c>
      <c r="M134" s="94">
        <f t="shared" si="14"/>
        <v>0</v>
      </c>
      <c r="N134" s="79"/>
      <c r="O134" s="80"/>
    </row>
    <row r="135" spans="1:15" ht="17.100000000000001" customHeight="1" x14ac:dyDescent="0.15">
      <c r="A135" s="337"/>
      <c r="B135" s="330"/>
      <c r="C135" s="95" t="s">
        <v>245</v>
      </c>
      <c r="D135" s="95" t="s">
        <v>246</v>
      </c>
      <c r="E135" s="100" t="s">
        <v>218</v>
      </c>
      <c r="F135" s="101">
        <v>18</v>
      </c>
      <c r="G135" s="102"/>
      <c r="H135" s="99">
        <f t="shared" si="12"/>
        <v>0</v>
      </c>
      <c r="I135" s="103"/>
      <c r="J135" s="93"/>
      <c r="K135" s="93"/>
      <c r="L135" s="94">
        <f t="shared" si="13"/>
        <v>0</v>
      </c>
      <c r="M135" s="94">
        <f t="shared" si="14"/>
        <v>0</v>
      </c>
      <c r="N135" s="79"/>
      <c r="O135" s="80"/>
    </row>
    <row r="136" spans="1:15" ht="17.100000000000001" customHeight="1" x14ac:dyDescent="0.15">
      <c r="A136" s="337"/>
      <c r="B136" s="331" t="s">
        <v>247</v>
      </c>
      <c r="C136" s="95" t="s">
        <v>248</v>
      </c>
      <c r="D136" s="95" t="s">
        <v>249</v>
      </c>
      <c r="E136" s="100" t="s">
        <v>250</v>
      </c>
      <c r="F136" s="101">
        <v>210</v>
      </c>
      <c r="G136" s="102"/>
      <c r="H136" s="99">
        <f t="shared" si="12"/>
        <v>0</v>
      </c>
      <c r="I136" s="103"/>
      <c r="J136" s="93"/>
      <c r="K136" s="93"/>
      <c r="L136" s="94">
        <f t="shared" si="13"/>
        <v>0</v>
      </c>
      <c r="M136" s="94">
        <f t="shared" si="14"/>
        <v>0</v>
      </c>
      <c r="N136" s="79"/>
      <c r="O136" s="80"/>
    </row>
    <row r="137" spans="1:15" ht="17.100000000000001" customHeight="1" x14ac:dyDescent="0.15">
      <c r="A137" s="337"/>
      <c r="B137" s="330"/>
      <c r="C137" s="95" t="s">
        <v>248</v>
      </c>
      <c r="D137" s="95" t="s">
        <v>251</v>
      </c>
      <c r="E137" s="100" t="s">
        <v>250</v>
      </c>
      <c r="F137" s="101">
        <v>162</v>
      </c>
      <c r="G137" s="102"/>
      <c r="H137" s="99">
        <f t="shared" si="12"/>
        <v>0</v>
      </c>
      <c r="I137" s="103"/>
      <c r="J137" s="93"/>
      <c r="K137" s="93"/>
      <c r="L137" s="94">
        <f t="shared" si="13"/>
        <v>0</v>
      </c>
      <c r="M137" s="94">
        <f t="shared" si="14"/>
        <v>0</v>
      </c>
      <c r="N137" s="79"/>
      <c r="O137" s="80"/>
    </row>
    <row r="138" spans="1:15" ht="17.100000000000001" customHeight="1" x14ac:dyDescent="0.15">
      <c r="A138" s="337"/>
      <c r="B138" s="330"/>
      <c r="C138" s="95" t="s">
        <v>252</v>
      </c>
      <c r="D138" s="95" t="s">
        <v>253</v>
      </c>
      <c r="E138" s="100" t="s">
        <v>51</v>
      </c>
      <c r="F138" s="101">
        <v>646</v>
      </c>
      <c r="G138" s="102"/>
      <c r="H138" s="99">
        <f t="shared" si="12"/>
        <v>0</v>
      </c>
      <c r="I138" s="103"/>
      <c r="J138" s="93"/>
      <c r="K138" s="93"/>
      <c r="L138" s="94">
        <f t="shared" si="13"/>
        <v>0</v>
      </c>
      <c r="M138" s="94">
        <f t="shared" si="14"/>
        <v>0</v>
      </c>
      <c r="N138" s="79"/>
      <c r="O138" s="80"/>
    </row>
    <row r="139" spans="1:15" ht="17.100000000000001" customHeight="1" x14ac:dyDescent="0.15">
      <c r="A139" s="337"/>
      <c r="B139" s="330"/>
      <c r="C139" s="95" t="s">
        <v>254</v>
      </c>
      <c r="D139" s="95" t="s">
        <v>255</v>
      </c>
      <c r="E139" s="100" t="s">
        <v>256</v>
      </c>
      <c r="F139" s="101">
        <v>1493</v>
      </c>
      <c r="G139" s="102"/>
      <c r="H139" s="99">
        <f t="shared" si="12"/>
        <v>0</v>
      </c>
      <c r="I139" s="103"/>
      <c r="J139" s="93"/>
      <c r="K139" s="93"/>
      <c r="L139" s="94">
        <f t="shared" si="13"/>
        <v>0</v>
      </c>
      <c r="M139" s="94">
        <f t="shared" si="14"/>
        <v>0</v>
      </c>
      <c r="N139" s="79"/>
      <c r="O139" s="80"/>
    </row>
    <row r="140" spans="1:15" ht="12.75" customHeight="1" x14ac:dyDescent="0.15">
      <c r="A140" s="338"/>
      <c r="B140" s="339"/>
      <c r="C140" s="108" t="s">
        <v>257</v>
      </c>
      <c r="D140" s="108" t="s">
        <v>258</v>
      </c>
      <c r="E140" s="109" t="s">
        <v>250</v>
      </c>
      <c r="F140" s="101">
        <v>372</v>
      </c>
      <c r="G140" s="110"/>
      <c r="H140" s="111">
        <f t="shared" si="12"/>
        <v>0</v>
      </c>
      <c r="I140" s="103"/>
      <c r="J140" s="93"/>
      <c r="K140" s="93"/>
      <c r="L140" s="94">
        <f t="shared" si="13"/>
        <v>0</v>
      </c>
      <c r="M140" s="94">
        <f t="shared" si="14"/>
        <v>0</v>
      </c>
      <c r="N140" s="79"/>
      <c r="O140" s="80"/>
    </row>
    <row r="141" spans="1:15" ht="20.25" customHeight="1" x14ac:dyDescent="0.15">
      <c r="A141" s="112" t="s">
        <v>34</v>
      </c>
      <c r="B141" s="113"/>
      <c r="C141" s="113"/>
      <c r="D141" s="113"/>
      <c r="E141" s="114"/>
      <c r="F141" s="115"/>
      <c r="G141" s="114"/>
      <c r="H141" s="116">
        <f>SUM(H5:H140)</f>
        <v>0</v>
      </c>
      <c r="I141" s="117"/>
      <c r="J141" s="118"/>
      <c r="K141" s="118"/>
      <c r="L141" s="119">
        <f>SUM(L5:L140)</f>
        <v>0</v>
      </c>
      <c r="M141" s="119">
        <f>SUM(M5:M140)</f>
        <v>0</v>
      </c>
      <c r="N141" s="118"/>
      <c r="O141" s="120"/>
    </row>
  </sheetData>
  <mergeCells count="26">
    <mergeCell ref="A1:H1"/>
    <mergeCell ref="A4:C4"/>
    <mergeCell ref="C131:C132"/>
    <mergeCell ref="B54:B56"/>
    <mergeCell ref="B57:B59"/>
    <mergeCell ref="B63:B71"/>
    <mergeCell ref="B43:B50"/>
    <mergeCell ref="B51:B53"/>
    <mergeCell ref="B117:B135"/>
    <mergeCell ref="A5:A140"/>
    <mergeCell ref="B136:B140"/>
    <mergeCell ref="B78:B79"/>
    <mergeCell ref="B100:B116"/>
    <mergeCell ref="B80:B99"/>
    <mergeCell ref="B60:B62"/>
    <mergeCell ref="D51:D53"/>
    <mergeCell ref="D54:D56"/>
    <mergeCell ref="D57:D59"/>
    <mergeCell ref="D63:D71"/>
    <mergeCell ref="B5:B8"/>
    <mergeCell ref="B9:B27"/>
    <mergeCell ref="B34:B42"/>
    <mergeCell ref="B28:B33"/>
    <mergeCell ref="D43:D46"/>
    <mergeCell ref="D47:D50"/>
    <mergeCell ref="D60:D62"/>
  </mergeCells>
  <phoneticPr fontId="24" type="noConversion"/>
  <conditionalFormatting sqref="A2:H4 G5:G140 A141:H141">
    <cfRule type="cellIs" dxfId="6" priority="1" stopIfTrue="1" operator="lessThan">
      <formula>0</formula>
    </cfRule>
  </conditionalFormatting>
  <pageMargins left="0.7" right="0.7" top="0.75" bottom="0.75" header="0.3" footer="0.3"/>
  <pageSetup orientation="portrait"/>
  <headerFooter>
    <oddFooter>&amp;C&amp;"Helvetica Neue,Regular"&amp;12&amp;K000000&amp;P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0"/>
  <sheetViews>
    <sheetView showGridLines="0" workbookViewId="0">
      <selection sqref="A1:G1"/>
    </sheetView>
  </sheetViews>
  <sheetFormatPr defaultColWidth="9" defaultRowHeight="12" customHeight="1" x14ac:dyDescent="0.15"/>
  <cols>
    <col min="1" max="1" width="14.125" style="121" customWidth="1"/>
    <col min="2" max="2" width="43" style="121" customWidth="1"/>
    <col min="3" max="3" width="37.375" style="121" customWidth="1"/>
    <col min="4" max="4" width="7.875" style="121" customWidth="1"/>
    <col min="5" max="5" width="11.125" style="121" customWidth="1"/>
    <col min="6" max="6" width="14.125" style="121" customWidth="1"/>
    <col min="7" max="7" width="18.375" style="121" customWidth="1"/>
    <col min="8" max="8" width="56" style="121" customWidth="1"/>
    <col min="9" max="12" width="9" style="121" hidden="1" customWidth="1"/>
    <col min="13" max="15" width="9" style="121" customWidth="1"/>
    <col min="16" max="16384" width="9" style="121"/>
  </cols>
  <sheetData>
    <row r="1" spans="1:14" ht="25.5" customHeight="1" x14ac:dyDescent="0.15">
      <c r="A1" s="332" t="s">
        <v>13</v>
      </c>
      <c r="B1" s="333"/>
      <c r="C1" s="333"/>
      <c r="D1" s="333"/>
      <c r="E1" s="333"/>
      <c r="F1" s="333"/>
      <c r="G1" s="333"/>
      <c r="H1" s="75"/>
      <c r="I1" s="75"/>
      <c r="J1" s="75"/>
      <c r="K1" s="75"/>
      <c r="L1" s="75"/>
      <c r="M1" s="75"/>
      <c r="N1" s="76"/>
    </row>
    <row r="2" spans="1:14" ht="12" customHeight="1" x14ac:dyDescent="0.15">
      <c r="A2" s="122"/>
      <c r="B2" s="123"/>
      <c r="C2" s="123"/>
      <c r="D2" s="124"/>
      <c r="E2" s="124"/>
      <c r="F2" s="123"/>
      <c r="G2" s="123"/>
      <c r="H2" s="79"/>
      <c r="I2" s="79"/>
      <c r="J2" s="79"/>
      <c r="K2" s="79"/>
      <c r="L2" s="79"/>
      <c r="M2" s="79"/>
      <c r="N2" s="80"/>
    </row>
    <row r="3" spans="1:14" ht="12" customHeight="1" x14ac:dyDescent="0.15">
      <c r="A3" s="81"/>
      <c r="B3" s="83"/>
      <c r="C3" s="83"/>
      <c r="D3" s="83"/>
      <c r="E3" s="83"/>
      <c r="F3" s="83"/>
      <c r="G3" s="83"/>
      <c r="H3" s="79"/>
      <c r="I3" s="125" t="s">
        <v>27</v>
      </c>
      <c r="J3" s="126"/>
      <c r="K3" s="125" t="s">
        <v>28</v>
      </c>
      <c r="L3" s="126"/>
      <c r="M3" s="79"/>
      <c r="N3" s="80"/>
    </row>
    <row r="4" spans="1:14" ht="18.75" customHeight="1" x14ac:dyDescent="0.15">
      <c r="A4" s="334" t="s">
        <v>29</v>
      </c>
      <c r="B4" s="335"/>
      <c r="C4" s="85" t="s">
        <v>30</v>
      </c>
      <c r="D4" s="85" t="s">
        <v>31</v>
      </c>
      <c r="E4" s="85" t="s">
        <v>32</v>
      </c>
      <c r="F4" s="85" t="s">
        <v>33</v>
      </c>
      <c r="G4" s="85" t="s">
        <v>34</v>
      </c>
      <c r="H4" s="127" t="s">
        <v>35</v>
      </c>
      <c r="I4" s="125" t="s">
        <v>36</v>
      </c>
      <c r="J4" s="125" t="s">
        <v>37</v>
      </c>
      <c r="K4" s="125" t="s">
        <v>36</v>
      </c>
      <c r="L4" s="125" t="s">
        <v>37</v>
      </c>
      <c r="M4" s="79"/>
      <c r="N4" s="80"/>
    </row>
    <row r="5" spans="1:14" ht="17.100000000000001" customHeight="1" x14ac:dyDescent="0.15">
      <c r="A5" s="345" t="s">
        <v>259</v>
      </c>
      <c r="B5" s="88" t="s">
        <v>260</v>
      </c>
      <c r="C5" s="88" t="s">
        <v>261</v>
      </c>
      <c r="D5" s="128" t="s">
        <v>262</v>
      </c>
      <c r="E5" s="129"/>
      <c r="F5" s="130"/>
      <c r="G5" s="91">
        <f t="shared" ref="G5:G33" si="0">E5*F5</f>
        <v>0</v>
      </c>
      <c r="H5" s="346"/>
      <c r="I5" s="93"/>
      <c r="J5" s="93"/>
      <c r="K5" s="132">
        <f t="shared" ref="K5:K33" si="1">G5*I5</f>
        <v>0</v>
      </c>
      <c r="L5" s="132">
        <f t="shared" ref="L5:L33" si="2">J5*G5</f>
        <v>0</v>
      </c>
      <c r="M5" s="79"/>
      <c r="N5" s="80"/>
    </row>
    <row r="6" spans="1:14" ht="17.100000000000001" customHeight="1" x14ac:dyDescent="0.15">
      <c r="A6" s="341"/>
      <c r="B6" s="96" t="s">
        <v>263</v>
      </c>
      <c r="C6" s="96" t="s">
        <v>261</v>
      </c>
      <c r="D6" s="100" t="s">
        <v>262</v>
      </c>
      <c r="E6" s="129"/>
      <c r="F6" s="102"/>
      <c r="G6" s="99">
        <f t="shared" si="0"/>
        <v>0</v>
      </c>
      <c r="H6" s="346"/>
      <c r="I6" s="93"/>
      <c r="J6" s="93"/>
      <c r="K6" s="132">
        <f t="shared" si="1"/>
        <v>0</v>
      </c>
      <c r="L6" s="132">
        <f t="shared" si="2"/>
        <v>0</v>
      </c>
      <c r="M6" s="79"/>
      <c r="N6" s="80"/>
    </row>
    <row r="7" spans="1:14" ht="17.100000000000001" customHeight="1" x14ac:dyDescent="0.15">
      <c r="A7" s="340" t="s">
        <v>264</v>
      </c>
      <c r="B7" s="96" t="s">
        <v>265</v>
      </c>
      <c r="C7" s="96" t="s">
        <v>266</v>
      </c>
      <c r="D7" s="100" t="s">
        <v>262</v>
      </c>
      <c r="E7" s="129"/>
      <c r="F7" s="102"/>
      <c r="G7" s="99">
        <f t="shared" si="0"/>
        <v>0</v>
      </c>
      <c r="H7" s="346"/>
      <c r="I7" s="93"/>
      <c r="J7" s="93"/>
      <c r="K7" s="132">
        <f t="shared" si="1"/>
        <v>0</v>
      </c>
      <c r="L7" s="132">
        <f t="shared" si="2"/>
        <v>0</v>
      </c>
      <c r="M7" s="79"/>
      <c r="N7" s="80"/>
    </row>
    <row r="8" spans="1:14" ht="17.100000000000001" customHeight="1" x14ac:dyDescent="0.15">
      <c r="A8" s="341"/>
      <c r="B8" s="96" t="s">
        <v>267</v>
      </c>
      <c r="C8" s="96" t="s">
        <v>266</v>
      </c>
      <c r="D8" s="100" t="s">
        <v>262</v>
      </c>
      <c r="E8" s="129"/>
      <c r="F8" s="102"/>
      <c r="G8" s="99">
        <f t="shared" si="0"/>
        <v>0</v>
      </c>
      <c r="H8" s="346"/>
      <c r="I8" s="93"/>
      <c r="J8" s="93"/>
      <c r="K8" s="132">
        <f t="shared" si="1"/>
        <v>0</v>
      </c>
      <c r="L8" s="132">
        <f t="shared" si="2"/>
        <v>0</v>
      </c>
      <c r="M8" s="79"/>
      <c r="N8" s="80"/>
    </row>
    <row r="9" spans="1:14" ht="17.100000000000001" customHeight="1" x14ac:dyDescent="0.15">
      <c r="A9" s="133" t="s">
        <v>268</v>
      </c>
      <c r="B9" s="96" t="s">
        <v>269</v>
      </c>
      <c r="C9" s="96" t="s">
        <v>261</v>
      </c>
      <c r="D9" s="100" t="s">
        <v>262</v>
      </c>
      <c r="E9" s="134"/>
      <c r="F9" s="102"/>
      <c r="G9" s="99">
        <f t="shared" si="0"/>
        <v>0</v>
      </c>
      <c r="H9" s="135"/>
      <c r="I9" s="93"/>
      <c r="J9" s="93"/>
      <c r="K9" s="132">
        <f t="shared" si="1"/>
        <v>0</v>
      </c>
      <c r="L9" s="132">
        <f t="shared" si="2"/>
        <v>0</v>
      </c>
      <c r="M9" s="79"/>
      <c r="N9" s="80"/>
    </row>
    <row r="10" spans="1:14" ht="17.100000000000001" customHeight="1" x14ac:dyDescent="0.15">
      <c r="A10" s="133" t="s">
        <v>270</v>
      </c>
      <c r="B10" s="136"/>
      <c r="C10" s="96" t="s">
        <v>266</v>
      </c>
      <c r="D10" s="100" t="s">
        <v>262</v>
      </c>
      <c r="E10" s="134"/>
      <c r="F10" s="102"/>
      <c r="G10" s="99">
        <f t="shared" si="0"/>
        <v>0</v>
      </c>
      <c r="H10" s="135"/>
      <c r="I10" s="93"/>
      <c r="J10" s="93"/>
      <c r="K10" s="132">
        <f t="shared" si="1"/>
        <v>0</v>
      </c>
      <c r="L10" s="132">
        <f t="shared" si="2"/>
        <v>0</v>
      </c>
      <c r="M10" s="79"/>
      <c r="N10" s="80"/>
    </row>
    <row r="11" spans="1:14" ht="17.100000000000001" customHeight="1" x14ac:dyDescent="0.15">
      <c r="A11" s="133" t="s">
        <v>271</v>
      </c>
      <c r="B11" s="136"/>
      <c r="C11" s="96" t="s">
        <v>272</v>
      </c>
      <c r="D11" s="100" t="s">
        <v>262</v>
      </c>
      <c r="E11" s="134"/>
      <c r="F11" s="102"/>
      <c r="G11" s="99">
        <f t="shared" si="0"/>
        <v>0</v>
      </c>
      <c r="H11" s="135"/>
      <c r="I11" s="93"/>
      <c r="J11" s="93"/>
      <c r="K11" s="132">
        <f t="shared" si="1"/>
        <v>0</v>
      </c>
      <c r="L11" s="132">
        <f t="shared" si="2"/>
        <v>0</v>
      </c>
      <c r="M11" s="79"/>
      <c r="N11" s="80"/>
    </row>
    <row r="12" spans="1:14" ht="24" customHeight="1" x14ac:dyDescent="0.15">
      <c r="A12" s="133" t="s">
        <v>273</v>
      </c>
      <c r="B12" s="96" t="s">
        <v>274</v>
      </c>
      <c r="C12" s="96" t="s">
        <v>272</v>
      </c>
      <c r="D12" s="100" t="s">
        <v>262</v>
      </c>
      <c r="E12" s="101">
        <v>1000</v>
      </c>
      <c r="F12" s="102"/>
      <c r="G12" s="99">
        <f t="shared" si="0"/>
        <v>0</v>
      </c>
      <c r="H12" s="135"/>
      <c r="I12" s="93"/>
      <c r="J12" s="93"/>
      <c r="K12" s="132">
        <f t="shared" si="1"/>
        <v>0</v>
      </c>
      <c r="L12" s="132">
        <f t="shared" si="2"/>
        <v>0</v>
      </c>
      <c r="M12" s="79"/>
      <c r="N12" s="80"/>
    </row>
    <row r="13" spans="1:14" ht="17.100000000000001" customHeight="1" x14ac:dyDescent="0.15">
      <c r="A13" s="133" t="s">
        <v>275</v>
      </c>
      <c r="B13" s="96" t="s">
        <v>276</v>
      </c>
      <c r="C13" s="96" t="s">
        <v>272</v>
      </c>
      <c r="D13" s="100" t="s">
        <v>262</v>
      </c>
      <c r="E13" s="101"/>
      <c r="F13" s="102"/>
      <c r="G13" s="99">
        <f t="shared" si="0"/>
        <v>0</v>
      </c>
      <c r="H13" s="135"/>
      <c r="I13" s="93"/>
      <c r="J13" s="93"/>
      <c r="K13" s="132">
        <f t="shared" si="1"/>
        <v>0</v>
      </c>
      <c r="L13" s="132">
        <f t="shared" si="2"/>
        <v>0</v>
      </c>
      <c r="M13" s="79"/>
      <c r="N13" s="80"/>
    </row>
    <row r="14" spans="1:14" ht="17.100000000000001" customHeight="1" x14ac:dyDescent="0.15">
      <c r="A14" s="133" t="s">
        <v>277</v>
      </c>
      <c r="B14" s="96" t="s">
        <v>278</v>
      </c>
      <c r="C14" s="96" t="s">
        <v>272</v>
      </c>
      <c r="D14" s="100" t="s">
        <v>262</v>
      </c>
      <c r="E14" s="134"/>
      <c r="F14" s="102"/>
      <c r="G14" s="99">
        <f t="shared" si="0"/>
        <v>0</v>
      </c>
      <c r="H14" s="135"/>
      <c r="I14" s="93"/>
      <c r="J14" s="93"/>
      <c r="K14" s="132">
        <f t="shared" si="1"/>
        <v>0</v>
      </c>
      <c r="L14" s="132">
        <f t="shared" si="2"/>
        <v>0</v>
      </c>
      <c r="M14" s="79"/>
      <c r="N14" s="80"/>
    </row>
    <row r="15" spans="1:14" ht="17.100000000000001" customHeight="1" x14ac:dyDescent="0.15">
      <c r="A15" s="133" t="s">
        <v>279</v>
      </c>
      <c r="B15" s="96" t="s">
        <v>280</v>
      </c>
      <c r="C15" s="96" t="s">
        <v>272</v>
      </c>
      <c r="D15" s="100" t="s">
        <v>262</v>
      </c>
      <c r="E15" s="134"/>
      <c r="F15" s="102"/>
      <c r="G15" s="99">
        <f t="shared" si="0"/>
        <v>0</v>
      </c>
      <c r="H15" s="135"/>
      <c r="I15" s="93"/>
      <c r="J15" s="93"/>
      <c r="K15" s="132">
        <f t="shared" si="1"/>
        <v>0</v>
      </c>
      <c r="L15" s="132">
        <f t="shared" si="2"/>
        <v>0</v>
      </c>
      <c r="M15" s="79"/>
      <c r="N15" s="80"/>
    </row>
    <row r="16" spans="1:14" ht="17.100000000000001" customHeight="1" x14ac:dyDescent="0.15">
      <c r="A16" s="133" t="s">
        <v>281</v>
      </c>
      <c r="B16" s="96" t="s">
        <v>282</v>
      </c>
      <c r="C16" s="96" t="s">
        <v>272</v>
      </c>
      <c r="D16" s="100" t="s">
        <v>262</v>
      </c>
      <c r="E16" s="134"/>
      <c r="F16" s="102"/>
      <c r="G16" s="99">
        <f t="shared" si="0"/>
        <v>0</v>
      </c>
      <c r="H16" s="135"/>
      <c r="I16" s="93"/>
      <c r="J16" s="93"/>
      <c r="K16" s="132">
        <f t="shared" si="1"/>
        <v>0</v>
      </c>
      <c r="L16" s="132">
        <f t="shared" si="2"/>
        <v>0</v>
      </c>
      <c r="M16" s="79"/>
      <c r="N16" s="80"/>
    </row>
    <row r="17" spans="1:14" ht="24" customHeight="1" x14ac:dyDescent="0.15">
      <c r="A17" s="133" t="s">
        <v>283</v>
      </c>
      <c r="B17" s="96" t="s">
        <v>284</v>
      </c>
      <c r="C17" s="96" t="s">
        <v>272</v>
      </c>
      <c r="D17" s="100" t="s">
        <v>262</v>
      </c>
      <c r="E17" s="134"/>
      <c r="F17" s="102"/>
      <c r="G17" s="99">
        <f t="shared" si="0"/>
        <v>0</v>
      </c>
      <c r="H17" s="135"/>
      <c r="I17" s="93"/>
      <c r="J17" s="93"/>
      <c r="K17" s="132">
        <f t="shared" si="1"/>
        <v>0</v>
      </c>
      <c r="L17" s="132">
        <f t="shared" si="2"/>
        <v>0</v>
      </c>
      <c r="M17" s="79"/>
      <c r="N17" s="80"/>
    </row>
    <row r="18" spans="1:14" ht="24" customHeight="1" x14ac:dyDescent="0.15">
      <c r="A18" s="133" t="s">
        <v>285</v>
      </c>
      <c r="B18" s="96" t="s">
        <v>286</v>
      </c>
      <c r="C18" s="96" t="s">
        <v>272</v>
      </c>
      <c r="D18" s="100" t="s">
        <v>262</v>
      </c>
      <c r="E18" s="137">
        <v>2639</v>
      </c>
      <c r="F18" s="102"/>
      <c r="G18" s="99">
        <f t="shared" si="0"/>
        <v>0</v>
      </c>
      <c r="H18" s="135"/>
      <c r="I18" s="93"/>
      <c r="J18" s="93"/>
      <c r="K18" s="132">
        <f t="shared" si="1"/>
        <v>0</v>
      </c>
      <c r="L18" s="132">
        <f t="shared" si="2"/>
        <v>0</v>
      </c>
      <c r="M18" s="79"/>
      <c r="N18" s="80"/>
    </row>
    <row r="19" spans="1:14" ht="24" customHeight="1" x14ac:dyDescent="0.15">
      <c r="A19" s="133" t="s">
        <v>287</v>
      </c>
      <c r="B19" s="96" t="s">
        <v>288</v>
      </c>
      <c r="C19" s="96" t="s">
        <v>272</v>
      </c>
      <c r="D19" s="100" t="s">
        <v>262</v>
      </c>
      <c r="E19" s="137">
        <v>1194</v>
      </c>
      <c r="F19" s="102"/>
      <c r="G19" s="99">
        <f t="shared" si="0"/>
        <v>0</v>
      </c>
      <c r="H19" s="135"/>
      <c r="I19" s="93"/>
      <c r="J19" s="93"/>
      <c r="K19" s="132">
        <f t="shared" si="1"/>
        <v>0</v>
      </c>
      <c r="L19" s="132">
        <f t="shared" si="2"/>
        <v>0</v>
      </c>
      <c r="M19" s="79"/>
      <c r="N19" s="80"/>
    </row>
    <row r="20" spans="1:14" ht="17.100000000000001" customHeight="1" x14ac:dyDescent="0.15">
      <c r="A20" s="133" t="s">
        <v>289</v>
      </c>
      <c r="B20" s="136"/>
      <c r="C20" s="136"/>
      <c r="D20" s="100" t="s">
        <v>262</v>
      </c>
      <c r="E20" s="137">
        <v>1633</v>
      </c>
      <c r="F20" s="102"/>
      <c r="G20" s="99">
        <f t="shared" si="0"/>
        <v>0</v>
      </c>
      <c r="H20" s="135"/>
      <c r="I20" s="93"/>
      <c r="J20" s="93"/>
      <c r="K20" s="132">
        <f t="shared" si="1"/>
        <v>0</v>
      </c>
      <c r="L20" s="132">
        <f t="shared" si="2"/>
        <v>0</v>
      </c>
      <c r="M20" s="79"/>
      <c r="N20" s="80"/>
    </row>
    <row r="21" spans="1:14" ht="24" customHeight="1" x14ac:dyDescent="0.15">
      <c r="A21" s="340" t="s">
        <v>290</v>
      </c>
      <c r="B21" s="96" t="s">
        <v>291</v>
      </c>
      <c r="C21" s="96" t="s">
        <v>292</v>
      </c>
      <c r="D21" s="100" t="s">
        <v>262</v>
      </c>
      <c r="E21" s="137">
        <v>316</v>
      </c>
      <c r="F21" s="102"/>
      <c r="G21" s="99">
        <f t="shared" si="0"/>
        <v>0</v>
      </c>
      <c r="H21" s="135"/>
      <c r="I21" s="93"/>
      <c r="J21" s="93"/>
      <c r="K21" s="132">
        <f t="shared" si="1"/>
        <v>0</v>
      </c>
      <c r="L21" s="132">
        <f t="shared" si="2"/>
        <v>0</v>
      </c>
      <c r="M21" s="79"/>
      <c r="N21" s="80"/>
    </row>
    <row r="22" spans="1:14" ht="24" customHeight="1" x14ac:dyDescent="0.15">
      <c r="A22" s="341"/>
      <c r="B22" s="96" t="s">
        <v>293</v>
      </c>
      <c r="C22" s="96" t="s">
        <v>292</v>
      </c>
      <c r="D22" s="100" t="s">
        <v>262</v>
      </c>
      <c r="E22" s="101">
        <v>270</v>
      </c>
      <c r="F22" s="102"/>
      <c r="G22" s="99">
        <f t="shared" si="0"/>
        <v>0</v>
      </c>
      <c r="H22" s="135"/>
      <c r="I22" s="93"/>
      <c r="J22" s="93"/>
      <c r="K22" s="132">
        <f t="shared" si="1"/>
        <v>0</v>
      </c>
      <c r="L22" s="132">
        <f t="shared" si="2"/>
        <v>0</v>
      </c>
      <c r="M22" s="79"/>
      <c r="N22" s="80"/>
    </row>
    <row r="23" spans="1:14" ht="24" customHeight="1" x14ac:dyDescent="0.15">
      <c r="A23" s="343" t="s">
        <v>294</v>
      </c>
      <c r="B23" s="96" t="s">
        <v>295</v>
      </c>
      <c r="C23" s="96" t="s">
        <v>296</v>
      </c>
      <c r="D23" s="100" t="s">
        <v>262</v>
      </c>
      <c r="E23" s="101">
        <v>2100</v>
      </c>
      <c r="F23" s="102"/>
      <c r="G23" s="99">
        <f t="shared" si="0"/>
        <v>0</v>
      </c>
      <c r="H23" s="135"/>
      <c r="I23" s="93"/>
      <c r="J23" s="93"/>
      <c r="K23" s="132">
        <f t="shared" si="1"/>
        <v>0</v>
      </c>
      <c r="L23" s="132">
        <f t="shared" si="2"/>
        <v>0</v>
      </c>
      <c r="M23" s="79"/>
      <c r="N23" s="80"/>
    </row>
    <row r="24" spans="1:14" ht="24" customHeight="1" x14ac:dyDescent="0.15">
      <c r="A24" s="344"/>
      <c r="B24" s="96" t="s">
        <v>297</v>
      </c>
      <c r="C24" s="96" t="s">
        <v>298</v>
      </c>
      <c r="D24" s="100" t="s">
        <v>262</v>
      </c>
      <c r="E24" s="101">
        <v>500</v>
      </c>
      <c r="F24" s="102"/>
      <c r="G24" s="99">
        <f t="shared" si="0"/>
        <v>0</v>
      </c>
      <c r="H24" s="135"/>
      <c r="I24" s="93"/>
      <c r="J24" s="93"/>
      <c r="K24" s="132">
        <f t="shared" si="1"/>
        <v>0</v>
      </c>
      <c r="L24" s="132">
        <f t="shared" si="2"/>
        <v>0</v>
      </c>
      <c r="M24" s="79"/>
      <c r="N24" s="80"/>
    </row>
    <row r="25" spans="1:14" ht="36" customHeight="1" x14ac:dyDescent="0.15">
      <c r="A25" s="344"/>
      <c r="B25" s="138" t="s">
        <v>299</v>
      </c>
      <c r="C25" s="96" t="s">
        <v>300</v>
      </c>
      <c r="D25" s="100" t="s">
        <v>262</v>
      </c>
      <c r="E25" s="137">
        <v>3184</v>
      </c>
      <c r="F25" s="102"/>
      <c r="G25" s="99">
        <f t="shared" si="0"/>
        <v>0</v>
      </c>
      <c r="H25" s="135"/>
      <c r="I25" s="93"/>
      <c r="J25" s="93"/>
      <c r="K25" s="132">
        <f t="shared" si="1"/>
        <v>0</v>
      </c>
      <c r="L25" s="132">
        <f t="shared" si="2"/>
        <v>0</v>
      </c>
      <c r="M25" s="79"/>
      <c r="N25" s="80"/>
    </row>
    <row r="26" spans="1:14" ht="17.100000000000001" customHeight="1" x14ac:dyDescent="0.15">
      <c r="A26" s="344"/>
      <c r="B26" s="138" t="s">
        <v>301</v>
      </c>
      <c r="C26" s="96" t="s">
        <v>302</v>
      </c>
      <c r="D26" s="100" t="s">
        <v>262</v>
      </c>
      <c r="E26" s="137">
        <v>1624</v>
      </c>
      <c r="F26" s="102"/>
      <c r="G26" s="99">
        <f t="shared" si="0"/>
        <v>0</v>
      </c>
      <c r="H26" s="135"/>
      <c r="I26" s="93"/>
      <c r="J26" s="93"/>
      <c r="K26" s="132">
        <f t="shared" si="1"/>
        <v>0</v>
      </c>
      <c r="L26" s="132">
        <f t="shared" si="2"/>
        <v>0</v>
      </c>
      <c r="M26" s="79"/>
      <c r="N26" s="80"/>
    </row>
    <row r="27" spans="1:14" ht="24" customHeight="1" x14ac:dyDescent="0.15">
      <c r="A27" s="340" t="s">
        <v>303</v>
      </c>
      <c r="B27" s="96" t="s">
        <v>304</v>
      </c>
      <c r="C27" s="96" t="s">
        <v>305</v>
      </c>
      <c r="D27" s="100" t="s">
        <v>262</v>
      </c>
      <c r="E27" s="134"/>
      <c r="F27" s="102"/>
      <c r="G27" s="99">
        <f t="shared" si="0"/>
        <v>0</v>
      </c>
      <c r="H27" s="135"/>
      <c r="I27" s="93"/>
      <c r="J27" s="93"/>
      <c r="K27" s="132">
        <f t="shared" si="1"/>
        <v>0</v>
      </c>
      <c r="L27" s="132">
        <f t="shared" si="2"/>
        <v>0</v>
      </c>
      <c r="M27" s="79"/>
      <c r="N27" s="80"/>
    </row>
    <row r="28" spans="1:14" ht="17.100000000000001" customHeight="1" x14ac:dyDescent="0.15">
      <c r="A28" s="341"/>
      <c r="B28" s="96" t="s">
        <v>306</v>
      </c>
      <c r="C28" s="96" t="s">
        <v>307</v>
      </c>
      <c r="D28" s="100" t="s">
        <v>308</v>
      </c>
      <c r="E28" s="137">
        <v>5222</v>
      </c>
      <c r="F28" s="102"/>
      <c r="G28" s="99">
        <f t="shared" si="0"/>
        <v>0</v>
      </c>
      <c r="H28" s="131"/>
      <c r="I28" s="93"/>
      <c r="J28" s="93"/>
      <c r="K28" s="132">
        <f t="shared" si="1"/>
        <v>0</v>
      </c>
      <c r="L28" s="132">
        <f t="shared" si="2"/>
        <v>0</v>
      </c>
      <c r="M28" s="79"/>
      <c r="N28" s="80"/>
    </row>
    <row r="29" spans="1:14" ht="17.100000000000001" customHeight="1" x14ac:dyDescent="0.15">
      <c r="A29" s="341"/>
      <c r="B29" s="96" t="s">
        <v>309</v>
      </c>
      <c r="C29" s="96" t="s">
        <v>310</v>
      </c>
      <c r="D29" s="100" t="s">
        <v>262</v>
      </c>
      <c r="E29" s="137">
        <v>6130</v>
      </c>
      <c r="F29" s="102"/>
      <c r="G29" s="99">
        <f t="shared" si="0"/>
        <v>0</v>
      </c>
      <c r="H29" s="135"/>
      <c r="I29" s="93"/>
      <c r="J29" s="93"/>
      <c r="K29" s="132">
        <f t="shared" si="1"/>
        <v>0</v>
      </c>
      <c r="L29" s="132">
        <f t="shared" si="2"/>
        <v>0</v>
      </c>
      <c r="M29" s="79"/>
      <c r="N29" s="80"/>
    </row>
    <row r="30" spans="1:14" ht="17.100000000000001" customHeight="1" x14ac:dyDescent="0.15">
      <c r="A30" s="341"/>
      <c r="B30" s="96" t="s">
        <v>311</v>
      </c>
      <c r="C30" s="96" t="s">
        <v>312</v>
      </c>
      <c r="D30" s="100" t="s">
        <v>262</v>
      </c>
      <c r="E30" s="101">
        <v>1900</v>
      </c>
      <c r="F30" s="102"/>
      <c r="G30" s="99">
        <f t="shared" si="0"/>
        <v>0</v>
      </c>
      <c r="H30" s="135"/>
      <c r="I30" s="93"/>
      <c r="J30" s="93"/>
      <c r="K30" s="132">
        <f t="shared" si="1"/>
        <v>0</v>
      </c>
      <c r="L30" s="132">
        <f t="shared" si="2"/>
        <v>0</v>
      </c>
      <c r="M30" s="79"/>
      <c r="N30" s="80"/>
    </row>
    <row r="31" spans="1:14" ht="48" customHeight="1" x14ac:dyDescent="0.15">
      <c r="A31" s="341"/>
      <c r="B31" s="96" t="s">
        <v>313</v>
      </c>
      <c r="C31" s="96" t="s">
        <v>314</v>
      </c>
      <c r="D31" s="100" t="s">
        <v>262</v>
      </c>
      <c r="E31" s="137">
        <v>680</v>
      </c>
      <c r="F31" s="102"/>
      <c r="G31" s="99">
        <f t="shared" si="0"/>
        <v>0</v>
      </c>
      <c r="H31" s="135"/>
      <c r="I31" s="93"/>
      <c r="J31" s="93"/>
      <c r="K31" s="132">
        <f t="shared" si="1"/>
        <v>0</v>
      </c>
      <c r="L31" s="132">
        <f t="shared" si="2"/>
        <v>0</v>
      </c>
      <c r="M31" s="79"/>
      <c r="N31" s="80"/>
    </row>
    <row r="32" spans="1:14" ht="24" customHeight="1" x14ac:dyDescent="0.15">
      <c r="A32" s="340" t="s">
        <v>315</v>
      </c>
      <c r="B32" s="96" t="s">
        <v>316</v>
      </c>
      <c r="C32" s="96" t="s">
        <v>317</v>
      </c>
      <c r="D32" s="100" t="s">
        <v>262</v>
      </c>
      <c r="E32" s="137">
        <v>14896</v>
      </c>
      <c r="F32" s="102"/>
      <c r="G32" s="99">
        <f t="shared" si="0"/>
        <v>0</v>
      </c>
      <c r="H32" s="135"/>
      <c r="I32" s="93"/>
      <c r="J32" s="93"/>
      <c r="K32" s="132">
        <f t="shared" si="1"/>
        <v>0</v>
      </c>
      <c r="L32" s="132">
        <f t="shared" si="2"/>
        <v>0</v>
      </c>
      <c r="M32" s="79"/>
      <c r="N32" s="80"/>
    </row>
    <row r="33" spans="1:14" ht="24.75" customHeight="1" x14ac:dyDescent="0.15">
      <c r="A33" s="342"/>
      <c r="B33" s="139" t="s">
        <v>318</v>
      </c>
      <c r="C33" s="139" t="s">
        <v>319</v>
      </c>
      <c r="D33" s="109" t="s">
        <v>262</v>
      </c>
      <c r="E33" s="137">
        <v>4056</v>
      </c>
      <c r="F33" s="110"/>
      <c r="G33" s="111">
        <f t="shared" si="0"/>
        <v>0</v>
      </c>
      <c r="H33" s="135"/>
      <c r="I33" s="93"/>
      <c r="J33" s="93"/>
      <c r="K33" s="132">
        <f t="shared" si="1"/>
        <v>0</v>
      </c>
      <c r="L33" s="132">
        <f t="shared" si="2"/>
        <v>0</v>
      </c>
      <c r="M33" s="79"/>
      <c r="N33" s="80"/>
    </row>
    <row r="34" spans="1:14" ht="20.25" customHeight="1" x14ac:dyDescent="0.15">
      <c r="A34" s="112" t="s">
        <v>34</v>
      </c>
      <c r="B34" s="113"/>
      <c r="C34" s="113"/>
      <c r="D34" s="113"/>
      <c r="E34" s="115"/>
      <c r="F34" s="114"/>
      <c r="G34" s="140">
        <f>SUM(G5:G33)</f>
        <v>0</v>
      </c>
      <c r="H34" s="79"/>
      <c r="I34" s="79"/>
      <c r="J34" s="141"/>
      <c r="K34" s="94">
        <f>SUM(K5:K33)</f>
        <v>0</v>
      </c>
      <c r="L34" s="94">
        <f>SUM(L5:L33)</f>
        <v>0</v>
      </c>
      <c r="M34" s="79"/>
      <c r="N34" s="80"/>
    </row>
    <row r="35" spans="1:14" ht="12.75" customHeight="1" x14ac:dyDescent="0.15">
      <c r="A35" s="142"/>
      <c r="B35" s="143"/>
      <c r="C35" s="143"/>
      <c r="D35" s="143"/>
      <c r="E35" s="143"/>
      <c r="F35" s="143"/>
      <c r="G35" s="144"/>
      <c r="H35" s="145"/>
      <c r="I35" s="145"/>
      <c r="J35" s="79"/>
      <c r="K35" s="145"/>
      <c r="L35" s="145"/>
      <c r="M35" s="145"/>
      <c r="N35" s="146"/>
    </row>
    <row r="36" spans="1:14" ht="12" customHeight="1" x14ac:dyDescent="0.15">
      <c r="A36" s="147"/>
      <c r="B36" s="79"/>
      <c r="C36" s="79"/>
      <c r="D36" s="79"/>
      <c r="E36" s="79"/>
      <c r="F36" s="79"/>
      <c r="G36" s="145"/>
      <c r="H36" s="145"/>
      <c r="I36" s="145"/>
      <c r="J36" s="79"/>
      <c r="K36" s="145"/>
      <c r="L36" s="145"/>
      <c r="M36" s="145"/>
      <c r="N36" s="146"/>
    </row>
    <row r="37" spans="1:14" ht="12" customHeight="1" x14ac:dyDescent="0.15">
      <c r="A37" s="148"/>
      <c r="B37" s="145"/>
      <c r="C37" s="79"/>
      <c r="D37" s="79"/>
      <c r="E37" s="79"/>
      <c r="F37" s="145"/>
      <c r="G37" s="145"/>
      <c r="H37" s="145"/>
      <c r="I37" s="145"/>
      <c r="J37" s="145"/>
      <c r="K37" s="145"/>
      <c r="L37" s="145"/>
      <c r="M37" s="145"/>
      <c r="N37" s="146"/>
    </row>
    <row r="38" spans="1:14" ht="12" customHeight="1" x14ac:dyDescent="0.15">
      <c r="A38" s="147"/>
      <c r="B38" s="79"/>
      <c r="C38" s="79"/>
      <c r="D38" s="79"/>
      <c r="E38" s="79"/>
      <c r="F38" s="145"/>
      <c r="G38" s="79"/>
      <c r="H38" s="79"/>
      <c r="I38" s="79"/>
      <c r="J38" s="79"/>
      <c r="K38" s="79"/>
      <c r="L38" s="79"/>
      <c r="M38" s="79"/>
      <c r="N38" s="80"/>
    </row>
    <row r="39" spans="1:14" ht="12" customHeight="1" x14ac:dyDescent="0.15">
      <c r="A39" s="147"/>
      <c r="B39" s="79"/>
      <c r="C39" s="79"/>
      <c r="D39" s="79"/>
      <c r="E39" s="79"/>
      <c r="F39" s="79"/>
      <c r="G39" s="79"/>
      <c r="H39" s="79"/>
      <c r="I39" s="79"/>
      <c r="J39" s="79"/>
      <c r="K39" s="79"/>
      <c r="L39" s="79"/>
      <c r="M39" s="79"/>
      <c r="N39" s="80"/>
    </row>
    <row r="40" spans="1:14" ht="12" customHeight="1" x14ac:dyDescent="0.15">
      <c r="A40" s="149"/>
      <c r="B40" s="150"/>
      <c r="C40" s="118"/>
      <c r="D40" s="118"/>
      <c r="E40" s="118"/>
      <c r="F40" s="118"/>
      <c r="G40" s="118"/>
      <c r="H40" s="118"/>
      <c r="I40" s="118"/>
      <c r="J40" s="118"/>
      <c r="K40" s="118"/>
      <c r="L40" s="118"/>
      <c r="M40" s="118"/>
      <c r="N40" s="120"/>
    </row>
  </sheetData>
  <mergeCells count="10">
    <mergeCell ref="A1:G1"/>
    <mergeCell ref="A4:B4"/>
    <mergeCell ref="H5:H6"/>
    <mergeCell ref="A7:A8"/>
    <mergeCell ref="H7:H8"/>
    <mergeCell ref="A21:A22"/>
    <mergeCell ref="A32:A33"/>
    <mergeCell ref="A23:A26"/>
    <mergeCell ref="A27:A31"/>
    <mergeCell ref="A5:A6"/>
  </mergeCells>
  <phoneticPr fontId="24" type="noConversion"/>
  <conditionalFormatting sqref="A2:G4 F5:F33 A34:G34 G35:I36 K35:N36 A37:B37 F37:N37 F38 A40:B40">
    <cfRule type="cellIs" dxfId="5" priority="1" stopIfTrue="1" operator="lessThan">
      <formula>0</formula>
    </cfRule>
  </conditionalFormatting>
  <pageMargins left="0.7" right="0.7" top="0.75" bottom="0.75" header="0.3" footer="0.3"/>
  <pageSetup orientation="portrait"/>
  <headerFooter>
    <oddFooter>&amp;C&amp;"Helvetica Neue,Regular"&amp;12&amp;K000000&amp;P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97"/>
  <sheetViews>
    <sheetView showGridLines="0" workbookViewId="0"/>
  </sheetViews>
  <sheetFormatPr defaultColWidth="9" defaultRowHeight="12" customHeight="1" x14ac:dyDescent="0.15"/>
  <cols>
    <col min="1" max="1" width="18.375" style="151" customWidth="1"/>
    <col min="2" max="2" width="33.875" style="151" customWidth="1"/>
    <col min="3" max="3" width="57.625" style="151" customWidth="1"/>
    <col min="4" max="4" width="7" style="151" customWidth="1"/>
    <col min="5" max="5" width="14" style="151" customWidth="1"/>
    <col min="6" max="6" width="10" style="151" customWidth="1"/>
    <col min="7" max="7" width="15" style="151" customWidth="1"/>
    <col min="8" max="8" width="47.375" style="151" customWidth="1"/>
    <col min="9" max="12" width="9" style="151" hidden="1" customWidth="1"/>
    <col min="13" max="15" width="9" style="151" customWidth="1"/>
    <col min="16" max="16384" width="9" style="151"/>
  </cols>
  <sheetData>
    <row r="1" spans="1:14" ht="25.5" customHeight="1" x14ac:dyDescent="0.15">
      <c r="A1" s="332" t="s">
        <v>14</v>
      </c>
      <c r="B1" s="333"/>
      <c r="C1" s="333"/>
      <c r="D1" s="333"/>
      <c r="E1" s="333"/>
      <c r="F1" s="333"/>
      <c r="G1" s="333"/>
      <c r="H1" s="152"/>
      <c r="I1" s="153"/>
      <c r="J1" s="153"/>
      <c r="K1" s="153"/>
      <c r="L1" s="153"/>
      <c r="M1" s="152"/>
      <c r="N1" s="154"/>
    </row>
    <row r="2" spans="1:14" ht="12" customHeight="1" x14ac:dyDescent="0.15">
      <c r="A2" s="155"/>
      <c r="B2" s="123"/>
      <c r="C2" s="124"/>
      <c r="D2" s="124"/>
      <c r="E2" s="124"/>
      <c r="F2" s="124"/>
      <c r="G2" s="124"/>
      <c r="H2" s="156"/>
      <c r="I2" s="157"/>
      <c r="J2" s="157"/>
      <c r="K2" s="157"/>
      <c r="L2" s="157"/>
      <c r="M2" s="156"/>
      <c r="N2" s="158"/>
    </row>
    <row r="3" spans="1:14" ht="12" customHeight="1" x14ac:dyDescent="0.15">
      <c r="A3" s="159"/>
      <c r="B3" s="83"/>
      <c r="C3" s="83"/>
      <c r="D3" s="83"/>
      <c r="E3" s="83"/>
      <c r="F3" s="83"/>
      <c r="G3" s="83"/>
      <c r="H3" s="156"/>
      <c r="I3" s="157"/>
      <c r="J3" s="157"/>
      <c r="K3" s="157"/>
      <c r="L3" s="157"/>
      <c r="M3" s="156"/>
      <c r="N3" s="158"/>
    </row>
    <row r="4" spans="1:14" ht="18.75" customHeight="1" x14ac:dyDescent="0.15">
      <c r="A4" s="334" t="s">
        <v>29</v>
      </c>
      <c r="B4" s="335"/>
      <c r="C4" s="85" t="s">
        <v>320</v>
      </c>
      <c r="D4" s="85" t="s">
        <v>31</v>
      </c>
      <c r="E4" s="85" t="s">
        <v>32</v>
      </c>
      <c r="F4" s="85" t="s">
        <v>33</v>
      </c>
      <c r="G4" s="85" t="s">
        <v>34</v>
      </c>
      <c r="H4" s="160" t="s">
        <v>35</v>
      </c>
      <c r="I4" s="125" t="s">
        <v>27</v>
      </c>
      <c r="J4" s="132"/>
      <c r="K4" s="125" t="s">
        <v>28</v>
      </c>
      <c r="L4" s="132"/>
      <c r="M4" s="156"/>
      <c r="N4" s="158"/>
    </row>
    <row r="5" spans="1:14" ht="14.25" customHeight="1" x14ac:dyDescent="0.15">
      <c r="A5" s="161" t="s">
        <v>321</v>
      </c>
      <c r="B5" s="162"/>
      <c r="C5" s="162"/>
      <c r="D5" s="162"/>
      <c r="E5" s="162"/>
      <c r="F5" s="162"/>
      <c r="G5" s="163"/>
      <c r="H5" s="164"/>
      <c r="I5" s="125" t="s">
        <v>36</v>
      </c>
      <c r="J5" s="125" t="s">
        <v>37</v>
      </c>
      <c r="K5" s="125" t="s">
        <v>36</v>
      </c>
      <c r="L5" s="125" t="s">
        <v>37</v>
      </c>
      <c r="M5" s="156"/>
      <c r="N5" s="158"/>
    </row>
    <row r="6" spans="1:14" ht="12" customHeight="1" x14ac:dyDescent="0.15">
      <c r="A6" s="340" t="s">
        <v>322</v>
      </c>
      <c r="B6" s="347" t="s">
        <v>323</v>
      </c>
      <c r="C6" s="96" t="s">
        <v>324</v>
      </c>
      <c r="D6" s="96" t="s">
        <v>325</v>
      </c>
      <c r="E6" s="165">
        <v>1196</v>
      </c>
      <c r="F6" s="98"/>
      <c r="G6" s="99">
        <f t="shared" ref="G6:G37" si="0">E6*F6</f>
        <v>0</v>
      </c>
      <c r="H6" s="166"/>
      <c r="I6" s="167"/>
      <c r="J6" s="167"/>
      <c r="K6" s="132">
        <f t="shared" ref="K6:K69" si="1">G6*I6</f>
        <v>0</v>
      </c>
      <c r="L6" s="132">
        <f t="shared" ref="L6:L69" si="2">J6*G6</f>
        <v>0</v>
      </c>
      <c r="M6" s="156"/>
      <c r="N6" s="158"/>
    </row>
    <row r="7" spans="1:14" ht="12" customHeight="1" x14ac:dyDescent="0.15">
      <c r="A7" s="341"/>
      <c r="B7" s="348"/>
      <c r="C7" s="96" t="s">
        <v>326</v>
      </c>
      <c r="D7" s="96" t="s">
        <v>325</v>
      </c>
      <c r="E7" s="165">
        <v>1229</v>
      </c>
      <c r="F7" s="98"/>
      <c r="G7" s="99">
        <f t="shared" si="0"/>
        <v>0</v>
      </c>
      <c r="H7" s="166"/>
      <c r="I7" s="167"/>
      <c r="J7" s="167"/>
      <c r="K7" s="132">
        <f t="shared" si="1"/>
        <v>0</v>
      </c>
      <c r="L7" s="132">
        <f t="shared" si="2"/>
        <v>0</v>
      </c>
      <c r="M7" s="156"/>
      <c r="N7" s="158"/>
    </row>
    <row r="8" spans="1:14" ht="12" customHeight="1" x14ac:dyDescent="0.15">
      <c r="A8" s="341"/>
      <c r="B8" s="348"/>
      <c r="C8" s="96" t="s">
        <v>327</v>
      </c>
      <c r="D8" s="96" t="s">
        <v>325</v>
      </c>
      <c r="E8" s="165">
        <v>1615</v>
      </c>
      <c r="F8" s="98"/>
      <c r="G8" s="99">
        <f t="shared" si="0"/>
        <v>0</v>
      </c>
      <c r="H8" s="166"/>
      <c r="I8" s="167"/>
      <c r="J8" s="167"/>
      <c r="K8" s="132">
        <f t="shared" si="1"/>
        <v>0</v>
      </c>
      <c r="L8" s="132">
        <f t="shared" si="2"/>
        <v>0</v>
      </c>
      <c r="M8" s="156"/>
      <c r="N8" s="158"/>
    </row>
    <row r="9" spans="1:14" ht="12" customHeight="1" x14ac:dyDescent="0.15">
      <c r="A9" s="341"/>
      <c r="B9" s="348"/>
      <c r="C9" s="96" t="s">
        <v>328</v>
      </c>
      <c r="D9" s="96" t="s">
        <v>325</v>
      </c>
      <c r="E9" s="165">
        <v>475</v>
      </c>
      <c r="F9" s="98"/>
      <c r="G9" s="99">
        <f t="shared" si="0"/>
        <v>0</v>
      </c>
      <c r="H9" s="166"/>
      <c r="I9" s="167"/>
      <c r="J9" s="167"/>
      <c r="K9" s="132">
        <f t="shared" si="1"/>
        <v>0</v>
      </c>
      <c r="L9" s="132">
        <f t="shared" si="2"/>
        <v>0</v>
      </c>
      <c r="M9" s="156"/>
      <c r="N9" s="158"/>
    </row>
    <row r="10" spans="1:14" ht="12" customHeight="1" x14ac:dyDescent="0.15">
      <c r="A10" s="341"/>
      <c r="B10" s="348"/>
      <c r="C10" s="96" t="s">
        <v>329</v>
      </c>
      <c r="D10" s="96" t="s">
        <v>325</v>
      </c>
      <c r="E10" s="165">
        <v>570</v>
      </c>
      <c r="F10" s="98"/>
      <c r="G10" s="99">
        <f t="shared" si="0"/>
        <v>0</v>
      </c>
      <c r="H10" s="166"/>
      <c r="I10" s="167"/>
      <c r="J10" s="167"/>
      <c r="K10" s="132">
        <f t="shared" si="1"/>
        <v>0</v>
      </c>
      <c r="L10" s="132">
        <f t="shared" si="2"/>
        <v>0</v>
      </c>
      <c r="M10" s="156"/>
      <c r="N10" s="158"/>
    </row>
    <row r="11" spans="1:14" ht="12" customHeight="1" x14ac:dyDescent="0.15">
      <c r="A11" s="341"/>
      <c r="B11" s="348"/>
      <c r="C11" s="96" t="s">
        <v>330</v>
      </c>
      <c r="D11" s="96" t="s">
        <v>325</v>
      </c>
      <c r="E11" s="165">
        <v>665</v>
      </c>
      <c r="F11" s="98"/>
      <c r="G11" s="99">
        <f t="shared" si="0"/>
        <v>0</v>
      </c>
      <c r="H11" s="166"/>
      <c r="I11" s="167"/>
      <c r="J11" s="167"/>
      <c r="K11" s="132">
        <f t="shared" si="1"/>
        <v>0</v>
      </c>
      <c r="L11" s="132">
        <f t="shared" si="2"/>
        <v>0</v>
      </c>
      <c r="M11" s="156"/>
      <c r="N11" s="158"/>
    </row>
    <row r="12" spans="1:14" ht="12" customHeight="1" x14ac:dyDescent="0.15">
      <c r="A12" s="341"/>
      <c r="B12" s="347" t="s">
        <v>331</v>
      </c>
      <c r="C12" s="96" t="s">
        <v>332</v>
      </c>
      <c r="D12" s="96" t="s">
        <v>325</v>
      </c>
      <c r="E12" s="165">
        <v>1010</v>
      </c>
      <c r="F12" s="98"/>
      <c r="G12" s="99">
        <f t="shared" si="0"/>
        <v>0</v>
      </c>
      <c r="H12" s="166"/>
      <c r="I12" s="167"/>
      <c r="J12" s="167"/>
      <c r="K12" s="132">
        <f t="shared" si="1"/>
        <v>0</v>
      </c>
      <c r="L12" s="132">
        <f t="shared" si="2"/>
        <v>0</v>
      </c>
      <c r="M12" s="156"/>
      <c r="N12" s="158"/>
    </row>
    <row r="13" spans="1:14" ht="12" customHeight="1" x14ac:dyDescent="0.15">
      <c r="A13" s="341"/>
      <c r="B13" s="348"/>
      <c r="C13" s="96" t="s">
        <v>333</v>
      </c>
      <c r="D13" s="96" t="s">
        <v>325</v>
      </c>
      <c r="E13" s="165">
        <v>0</v>
      </c>
      <c r="F13" s="98"/>
      <c r="G13" s="99">
        <f t="shared" si="0"/>
        <v>0</v>
      </c>
      <c r="H13" s="166"/>
      <c r="I13" s="167"/>
      <c r="J13" s="167"/>
      <c r="K13" s="132">
        <f t="shared" si="1"/>
        <v>0</v>
      </c>
      <c r="L13" s="132">
        <f t="shared" si="2"/>
        <v>0</v>
      </c>
      <c r="M13" s="156"/>
      <c r="N13" s="158"/>
    </row>
    <row r="14" spans="1:14" ht="12" customHeight="1" x14ac:dyDescent="0.15">
      <c r="A14" s="341"/>
      <c r="B14" s="348"/>
      <c r="C14" s="96" t="s">
        <v>334</v>
      </c>
      <c r="D14" s="96" t="s">
        <v>325</v>
      </c>
      <c r="E14" s="165">
        <v>0</v>
      </c>
      <c r="F14" s="98"/>
      <c r="G14" s="99">
        <f t="shared" si="0"/>
        <v>0</v>
      </c>
      <c r="H14" s="168"/>
      <c r="I14" s="167"/>
      <c r="J14" s="167"/>
      <c r="K14" s="132">
        <f t="shared" si="1"/>
        <v>0</v>
      </c>
      <c r="L14" s="132">
        <f t="shared" si="2"/>
        <v>0</v>
      </c>
      <c r="M14" s="169"/>
      <c r="N14" s="170"/>
    </row>
    <row r="15" spans="1:14" ht="12" customHeight="1" x14ac:dyDescent="0.15">
      <c r="A15" s="341"/>
      <c r="B15" s="348"/>
      <c r="C15" s="96" t="s">
        <v>335</v>
      </c>
      <c r="D15" s="96" t="s">
        <v>325</v>
      </c>
      <c r="E15" s="165">
        <v>0</v>
      </c>
      <c r="F15" s="98"/>
      <c r="G15" s="99">
        <f t="shared" si="0"/>
        <v>0</v>
      </c>
      <c r="H15" s="168"/>
      <c r="I15" s="167"/>
      <c r="J15" s="167"/>
      <c r="K15" s="132">
        <f t="shared" si="1"/>
        <v>0</v>
      </c>
      <c r="L15" s="132">
        <f t="shared" si="2"/>
        <v>0</v>
      </c>
      <c r="M15" s="169"/>
      <c r="N15" s="170"/>
    </row>
    <row r="16" spans="1:14" ht="12" customHeight="1" x14ac:dyDescent="0.15">
      <c r="A16" s="341"/>
      <c r="B16" s="348"/>
      <c r="C16" s="96" t="s">
        <v>336</v>
      </c>
      <c r="D16" s="96" t="s">
        <v>325</v>
      </c>
      <c r="E16" s="165">
        <v>950</v>
      </c>
      <c r="F16" s="98"/>
      <c r="G16" s="99">
        <f t="shared" si="0"/>
        <v>0</v>
      </c>
      <c r="H16" s="168"/>
      <c r="I16" s="167"/>
      <c r="J16" s="167"/>
      <c r="K16" s="132">
        <f t="shared" si="1"/>
        <v>0</v>
      </c>
      <c r="L16" s="132">
        <f t="shared" si="2"/>
        <v>0</v>
      </c>
      <c r="M16" s="169"/>
      <c r="N16" s="170"/>
    </row>
    <row r="17" spans="1:14" ht="12" customHeight="1" x14ac:dyDescent="0.15">
      <c r="A17" s="340" t="s">
        <v>337</v>
      </c>
      <c r="B17" s="348"/>
      <c r="C17" s="96" t="s">
        <v>338</v>
      </c>
      <c r="D17" s="96" t="s">
        <v>325</v>
      </c>
      <c r="E17" s="165">
        <v>475</v>
      </c>
      <c r="F17" s="98"/>
      <c r="G17" s="99">
        <f t="shared" si="0"/>
        <v>0</v>
      </c>
      <c r="H17" s="168"/>
      <c r="I17" s="167"/>
      <c r="J17" s="167"/>
      <c r="K17" s="132">
        <f t="shared" si="1"/>
        <v>0</v>
      </c>
      <c r="L17" s="132">
        <f t="shared" si="2"/>
        <v>0</v>
      </c>
      <c r="M17" s="169"/>
      <c r="N17" s="170"/>
    </row>
    <row r="18" spans="1:14" ht="12" customHeight="1" x14ac:dyDescent="0.15">
      <c r="A18" s="341"/>
      <c r="B18" s="348"/>
      <c r="C18" s="96" t="s">
        <v>339</v>
      </c>
      <c r="D18" s="96" t="s">
        <v>325</v>
      </c>
      <c r="E18" s="165">
        <v>1070.42</v>
      </c>
      <c r="F18" s="98"/>
      <c r="G18" s="99">
        <f t="shared" si="0"/>
        <v>0</v>
      </c>
      <c r="H18" s="168"/>
      <c r="I18" s="167"/>
      <c r="J18" s="167"/>
      <c r="K18" s="132">
        <f t="shared" si="1"/>
        <v>0</v>
      </c>
      <c r="L18" s="132">
        <f t="shared" si="2"/>
        <v>0</v>
      </c>
      <c r="M18" s="169"/>
      <c r="N18" s="170"/>
    </row>
    <row r="19" spans="1:14" ht="12" customHeight="1" x14ac:dyDescent="0.15">
      <c r="A19" s="341"/>
      <c r="B19" s="348"/>
      <c r="C19" s="96" t="s">
        <v>340</v>
      </c>
      <c r="D19" s="96" t="s">
        <v>325</v>
      </c>
      <c r="E19" s="165">
        <v>1710</v>
      </c>
      <c r="F19" s="98"/>
      <c r="G19" s="99">
        <f t="shared" si="0"/>
        <v>0</v>
      </c>
      <c r="H19" s="168"/>
      <c r="I19" s="167"/>
      <c r="J19" s="167"/>
      <c r="K19" s="132">
        <f t="shared" si="1"/>
        <v>0</v>
      </c>
      <c r="L19" s="132">
        <f t="shared" si="2"/>
        <v>0</v>
      </c>
      <c r="M19" s="169"/>
      <c r="N19" s="170"/>
    </row>
    <row r="20" spans="1:14" ht="12" customHeight="1" x14ac:dyDescent="0.15">
      <c r="A20" s="340" t="s">
        <v>341</v>
      </c>
      <c r="B20" s="348"/>
      <c r="C20" s="96" t="s">
        <v>342</v>
      </c>
      <c r="D20" s="96" t="s">
        <v>325</v>
      </c>
      <c r="E20" s="165">
        <v>475</v>
      </c>
      <c r="F20" s="98"/>
      <c r="G20" s="99">
        <f t="shared" si="0"/>
        <v>0</v>
      </c>
      <c r="H20" s="168"/>
      <c r="I20" s="167"/>
      <c r="J20" s="167"/>
      <c r="K20" s="132">
        <f t="shared" si="1"/>
        <v>0</v>
      </c>
      <c r="L20" s="132">
        <f t="shared" si="2"/>
        <v>0</v>
      </c>
      <c r="M20" s="169"/>
      <c r="N20" s="170"/>
    </row>
    <row r="21" spans="1:14" ht="12" customHeight="1" x14ac:dyDescent="0.15">
      <c r="A21" s="341"/>
      <c r="B21" s="348"/>
      <c r="C21" s="96" t="s">
        <v>343</v>
      </c>
      <c r="D21" s="96" t="s">
        <v>325</v>
      </c>
      <c r="E21" s="165">
        <v>599</v>
      </c>
      <c r="F21" s="98"/>
      <c r="G21" s="99">
        <f t="shared" si="0"/>
        <v>0</v>
      </c>
      <c r="H21" s="166"/>
      <c r="I21" s="167"/>
      <c r="J21" s="167"/>
      <c r="K21" s="132">
        <f t="shared" si="1"/>
        <v>0</v>
      </c>
      <c r="L21" s="132">
        <f t="shared" si="2"/>
        <v>0</v>
      </c>
      <c r="M21" s="156"/>
      <c r="N21" s="158"/>
    </row>
    <row r="22" spans="1:14" ht="12" customHeight="1" x14ac:dyDescent="0.15">
      <c r="A22" s="341"/>
      <c r="B22" s="348"/>
      <c r="C22" s="96" t="s">
        <v>344</v>
      </c>
      <c r="D22" s="96" t="s">
        <v>325</v>
      </c>
      <c r="E22" s="165">
        <v>627</v>
      </c>
      <c r="F22" s="98"/>
      <c r="G22" s="99">
        <f t="shared" si="0"/>
        <v>0</v>
      </c>
      <c r="H22" s="166"/>
      <c r="I22" s="167"/>
      <c r="J22" s="167"/>
      <c r="K22" s="132">
        <f t="shared" si="1"/>
        <v>0</v>
      </c>
      <c r="L22" s="132">
        <f t="shared" si="2"/>
        <v>0</v>
      </c>
      <c r="M22" s="156"/>
      <c r="N22" s="158"/>
    </row>
    <row r="23" spans="1:14" ht="12" customHeight="1" x14ac:dyDescent="0.15">
      <c r="A23" s="341"/>
      <c r="B23" s="348"/>
      <c r="C23" s="96" t="s">
        <v>345</v>
      </c>
      <c r="D23" s="96" t="s">
        <v>325</v>
      </c>
      <c r="E23" s="165">
        <v>808</v>
      </c>
      <c r="F23" s="98"/>
      <c r="G23" s="99">
        <f t="shared" si="0"/>
        <v>0</v>
      </c>
      <c r="H23" s="166"/>
      <c r="I23" s="167"/>
      <c r="J23" s="167"/>
      <c r="K23" s="132">
        <f t="shared" si="1"/>
        <v>0</v>
      </c>
      <c r="L23" s="132">
        <f t="shared" si="2"/>
        <v>0</v>
      </c>
      <c r="M23" s="156"/>
      <c r="N23" s="158"/>
    </row>
    <row r="24" spans="1:14" ht="12" customHeight="1" x14ac:dyDescent="0.15">
      <c r="A24" s="341"/>
      <c r="B24" s="348"/>
      <c r="C24" s="96" t="s">
        <v>346</v>
      </c>
      <c r="D24" s="96" t="s">
        <v>325</v>
      </c>
      <c r="E24" s="165">
        <v>1710</v>
      </c>
      <c r="F24" s="98"/>
      <c r="G24" s="99">
        <f t="shared" si="0"/>
        <v>0</v>
      </c>
      <c r="H24" s="166"/>
      <c r="I24" s="167"/>
      <c r="J24" s="167"/>
      <c r="K24" s="132">
        <f t="shared" si="1"/>
        <v>0</v>
      </c>
      <c r="L24" s="132">
        <f t="shared" si="2"/>
        <v>0</v>
      </c>
      <c r="M24" s="156"/>
      <c r="N24" s="158"/>
    </row>
    <row r="25" spans="1:14" ht="12" customHeight="1" x14ac:dyDescent="0.15">
      <c r="A25" s="341"/>
      <c r="B25" s="348"/>
      <c r="C25" s="96" t="s">
        <v>347</v>
      </c>
      <c r="D25" s="96" t="s">
        <v>325</v>
      </c>
      <c r="E25" s="165">
        <v>2092</v>
      </c>
      <c r="F25" s="98"/>
      <c r="G25" s="99">
        <f t="shared" si="0"/>
        <v>0</v>
      </c>
      <c r="H25" s="166"/>
      <c r="I25" s="167"/>
      <c r="J25" s="167"/>
      <c r="K25" s="132">
        <f t="shared" si="1"/>
        <v>0</v>
      </c>
      <c r="L25" s="132">
        <f t="shared" si="2"/>
        <v>0</v>
      </c>
      <c r="M25" s="156"/>
      <c r="N25" s="158"/>
    </row>
    <row r="26" spans="1:14" ht="12" customHeight="1" x14ac:dyDescent="0.15">
      <c r="A26" s="340" t="s">
        <v>348</v>
      </c>
      <c r="B26" s="348"/>
      <c r="C26" s="96" t="s">
        <v>349</v>
      </c>
      <c r="D26" s="96" t="s">
        <v>325</v>
      </c>
      <c r="E26" s="165">
        <v>1695</v>
      </c>
      <c r="F26" s="98"/>
      <c r="G26" s="99">
        <f t="shared" si="0"/>
        <v>0</v>
      </c>
      <c r="H26" s="166"/>
      <c r="I26" s="167"/>
      <c r="J26" s="167"/>
      <c r="K26" s="132">
        <f t="shared" si="1"/>
        <v>0</v>
      </c>
      <c r="L26" s="132">
        <f t="shared" si="2"/>
        <v>0</v>
      </c>
      <c r="M26" s="156"/>
      <c r="N26" s="158"/>
    </row>
    <row r="27" spans="1:14" ht="12" customHeight="1" x14ac:dyDescent="0.15">
      <c r="A27" s="341"/>
      <c r="B27" s="348"/>
      <c r="C27" s="96" t="s">
        <v>350</v>
      </c>
      <c r="D27" s="96" t="s">
        <v>325</v>
      </c>
      <c r="E27" s="165">
        <v>1902.35</v>
      </c>
      <c r="F27" s="98"/>
      <c r="G27" s="99">
        <f t="shared" si="0"/>
        <v>0</v>
      </c>
      <c r="H27" s="166"/>
      <c r="I27" s="167"/>
      <c r="J27" s="167"/>
      <c r="K27" s="132">
        <f t="shared" si="1"/>
        <v>0</v>
      </c>
      <c r="L27" s="132">
        <f t="shared" si="2"/>
        <v>0</v>
      </c>
      <c r="M27" s="156"/>
      <c r="N27" s="158"/>
    </row>
    <row r="28" spans="1:14" ht="12" customHeight="1" x14ac:dyDescent="0.15">
      <c r="A28" s="341"/>
      <c r="B28" s="348"/>
      <c r="C28" s="96" t="s">
        <v>351</v>
      </c>
      <c r="D28" s="96" t="s">
        <v>325</v>
      </c>
      <c r="E28" s="165">
        <v>3103</v>
      </c>
      <c r="F28" s="98"/>
      <c r="G28" s="99">
        <f t="shared" si="0"/>
        <v>0</v>
      </c>
      <c r="H28" s="168"/>
      <c r="I28" s="167"/>
      <c r="J28" s="167"/>
      <c r="K28" s="132">
        <f t="shared" si="1"/>
        <v>0</v>
      </c>
      <c r="L28" s="132">
        <f t="shared" si="2"/>
        <v>0</v>
      </c>
      <c r="M28" s="169"/>
      <c r="N28" s="170"/>
    </row>
    <row r="29" spans="1:14" ht="12" customHeight="1" x14ac:dyDescent="0.15">
      <c r="A29" s="341"/>
      <c r="B29" s="348"/>
      <c r="C29" s="96" t="s">
        <v>352</v>
      </c>
      <c r="D29" s="96" t="s">
        <v>325</v>
      </c>
      <c r="E29" s="165">
        <v>4427</v>
      </c>
      <c r="F29" s="98"/>
      <c r="G29" s="99">
        <f t="shared" si="0"/>
        <v>0</v>
      </c>
      <c r="H29" s="168"/>
      <c r="I29" s="167"/>
      <c r="J29" s="167"/>
      <c r="K29" s="132">
        <f t="shared" si="1"/>
        <v>0</v>
      </c>
      <c r="L29" s="132">
        <f t="shared" si="2"/>
        <v>0</v>
      </c>
      <c r="M29" s="169"/>
      <c r="N29" s="170"/>
    </row>
    <row r="30" spans="1:14" ht="12" customHeight="1" x14ac:dyDescent="0.15">
      <c r="A30" s="341"/>
      <c r="B30" s="348"/>
      <c r="C30" s="96" t="s">
        <v>353</v>
      </c>
      <c r="D30" s="96" t="s">
        <v>325</v>
      </c>
      <c r="E30" s="165">
        <v>5380</v>
      </c>
      <c r="F30" s="98"/>
      <c r="G30" s="99">
        <f t="shared" si="0"/>
        <v>0</v>
      </c>
      <c r="H30" s="168"/>
      <c r="I30" s="167"/>
      <c r="J30" s="167"/>
      <c r="K30" s="132">
        <f t="shared" si="1"/>
        <v>0</v>
      </c>
      <c r="L30" s="132">
        <f t="shared" si="2"/>
        <v>0</v>
      </c>
      <c r="M30" s="169"/>
      <c r="N30" s="170"/>
    </row>
    <row r="31" spans="1:14" ht="12" customHeight="1" x14ac:dyDescent="0.15">
      <c r="A31" s="341"/>
      <c r="B31" s="348"/>
      <c r="C31" s="96" t="s">
        <v>354</v>
      </c>
      <c r="D31" s="96" t="s">
        <v>325</v>
      </c>
      <c r="E31" s="165">
        <v>30828</v>
      </c>
      <c r="F31" s="98"/>
      <c r="G31" s="99">
        <f t="shared" si="0"/>
        <v>0</v>
      </c>
      <c r="H31" s="168"/>
      <c r="I31" s="167"/>
      <c r="J31" s="167"/>
      <c r="K31" s="132">
        <f t="shared" si="1"/>
        <v>0</v>
      </c>
      <c r="L31" s="132">
        <f t="shared" si="2"/>
        <v>0</v>
      </c>
      <c r="M31" s="169"/>
      <c r="N31" s="170"/>
    </row>
    <row r="32" spans="1:14" ht="12" customHeight="1" x14ac:dyDescent="0.15">
      <c r="A32" s="341"/>
      <c r="B32" s="348"/>
      <c r="C32" s="96" t="s">
        <v>355</v>
      </c>
      <c r="D32" s="96" t="s">
        <v>325</v>
      </c>
      <c r="E32" s="165">
        <v>13300</v>
      </c>
      <c r="F32" s="98"/>
      <c r="G32" s="99">
        <f t="shared" si="0"/>
        <v>0</v>
      </c>
      <c r="H32" s="168"/>
      <c r="I32" s="167"/>
      <c r="J32" s="167"/>
      <c r="K32" s="132">
        <f t="shared" si="1"/>
        <v>0</v>
      </c>
      <c r="L32" s="132">
        <f t="shared" si="2"/>
        <v>0</v>
      </c>
      <c r="M32" s="169"/>
      <c r="N32" s="170"/>
    </row>
    <row r="33" spans="1:14" ht="12" customHeight="1" x14ac:dyDescent="0.15">
      <c r="A33" s="341"/>
      <c r="B33" s="348"/>
      <c r="C33" s="96" t="s">
        <v>356</v>
      </c>
      <c r="D33" s="96" t="s">
        <v>325</v>
      </c>
      <c r="E33" s="165">
        <v>4067</v>
      </c>
      <c r="F33" s="98"/>
      <c r="G33" s="99">
        <f t="shared" si="0"/>
        <v>0</v>
      </c>
      <c r="H33" s="168"/>
      <c r="I33" s="167"/>
      <c r="J33" s="167"/>
      <c r="K33" s="132">
        <f t="shared" si="1"/>
        <v>0</v>
      </c>
      <c r="L33" s="132">
        <f t="shared" si="2"/>
        <v>0</v>
      </c>
      <c r="M33" s="169"/>
      <c r="N33" s="170"/>
    </row>
    <row r="34" spans="1:14" ht="12" customHeight="1" x14ac:dyDescent="0.15">
      <c r="A34" s="341"/>
      <c r="B34" s="348"/>
      <c r="C34" s="96" t="s">
        <v>357</v>
      </c>
      <c r="D34" s="96" t="s">
        <v>325</v>
      </c>
      <c r="E34" s="165">
        <v>1695</v>
      </c>
      <c r="F34" s="98"/>
      <c r="G34" s="99">
        <f t="shared" si="0"/>
        <v>0</v>
      </c>
      <c r="H34" s="166"/>
      <c r="I34" s="167"/>
      <c r="J34" s="167"/>
      <c r="K34" s="132">
        <f t="shared" si="1"/>
        <v>0</v>
      </c>
      <c r="L34" s="132">
        <f t="shared" si="2"/>
        <v>0</v>
      </c>
      <c r="M34" s="156"/>
      <c r="N34" s="158"/>
    </row>
    <row r="35" spans="1:14" ht="12" customHeight="1" x14ac:dyDescent="0.15">
      <c r="A35" s="340" t="s">
        <v>358</v>
      </c>
      <c r="B35" s="348"/>
      <c r="C35" s="96" t="s">
        <v>359</v>
      </c>
      <c r="D35" s="96" t="s">
        <v>325</v>
      </c>
      <c r="E35" s="165">
        <v>1591.55</v>
      </c>
      <c r="F35" s="98"/>
      <c r="G35" s="99">
        <f t="shared" si="0"/>
        <v>0</v>
      </c>
      <c r="H35" s="166"/>
      <c r="I35" s="167"/>
      <c r="J35" s="167"/>
      <c r="K35" s="132">
        <f t="shared" si="1"/>
        <v>0</v>
      </c>
      <c r="L35" s="132">
        <f t="shared" si="2"/>
        <v>0</v>
      </c>
      <c r="M35" s="156"/>
      <c r="N35" s="158"/>
    </row>
    <row r="36" spans="1:14" ht="12" customHeight="1" x14ac:dyDescent="0.15">
      <c r="A36" s="341"/>
      <c r="B36" s="348"/>
      <c r="C36" s="96" t="s">
        <v>360</v>
      </c>
      <c r="D36" s="96" t="s">
        <v>325</v>
      </c>
      <c r="E36" s="165">
        <v>2933</v>
      </c>
      <c r="F36" s="98"/>
      <c r="G36" s="99">
        <f t="shared" si="0"/>
        <v>0</v>
      </c>
      <c r="H36" s="171"/>
      <c r="I36" s="167"/>
      <c r="J36" s="167"/>
      <c r="K36" s="132">
        <f t="shared" si="1"/>
        <v>0</v>
      </c>
      <c r="L36" s="132">
        <f t="shared" si="2"/>
        <v>0</v>
      </c>
      <c r="M36" s="156"/>
      <c r="N36" s="158"/>
    </row>
    <row r="37" spans="1:14" ht="12" customHeight="1" x14ac:dyDescent="0.15">
      <c r="A37" s="341"/>
      <c r="B37" s="348"/>
      <c r="C37" s="96" t="s">
        <v>361</v>
      </c>
      <c r="D37" s="96" t="s">
        <v>325</v>
      </c>
      <c r="E37" s="165">
        <v>2850</v>
      </c>
      <c r="F37" s="98"/>
      <c r="G37" s="99">
        <f t="shared" si="0"/>
        <v>0</v>
      </c>
      <c r="H37" s="171"/>
      <c r="I37" s="167"/>
      <c r="J37" s="167"/>
      <c r="K37" s="132">
        <f t="shared" si="1"/>
        <v>0</v>
      </c>
      <c r="L37" s="132">
        <f t="shared" si="2"/>
        <v>0</v>
      </c>
      <c r="M37" s="156"/>
      <c r="N37" s="158"/>
    </row>
    <row r="38" spans="1:14" ht="12" customHeight="1" x14ac:dyDescent="0.15">
      <c r="A38" s="341"/>
      <c r="B38" s="348"/>
      <c r="C38" s="96" t="s">
        <v>362</v>
      </c>
      <c r="D38" s="96" t="s">
        <v>325</v>
      </c>
      <c r="E38" s="165">
        <v>1339.91</v>
      </c>
      <c r="F38" s="98"/>
      <c r="G38" s="99">
        <f t="shared" ref="G38:G69" si="3">E38*F38</f>
        <v>0</v>
      </c>
      <c r="H38" s="171"/>
      <c r="I38" s="167"/>
      <c r="J38" s="167"/>
      <c r="K38" s="132">
        <f t="shared" si="1"/>
        <v>0</v>
      </c>
      <c r="L38" s="132">
        <f t="shared" si="2"/>
        <v>0</v>
      </c>
      <c r="M38" s="156"/>
      <c r="N38" s="158"/>
    </row>
    <row r="39" spans="1:14" ht="12" customHeight="1" x14ac:dyDescent="0.15">
      <c r="A39" s="341"/>
      <c r="B39" s="348"/>
      <c r="C39" s="96" t="s">
        <v>363</v>
      </c>
      <c r="D39" s="96" t="s">
        <v>325</v>
      </c>
      <c r="E39" s="165">
        <v>1900</v>
      </c>
      <c r="F39" s="98"/>
      <c r="G39" s="99">
        <f t="shared" si="3"/>
        <v>0</v>
      </c>
      <c r="H39" s="171"/>
      <c r="I39" s="167"/>
      <c r="J39" s="167"/>
      <c r="K39" s="132">
        <f t="shared" si="1"/>
        <v>0</v>
      </c>
      <c r="L39" s="132">
        <f t="shared" si="2"/>
        <v>0</v>
      </c>
      <c r="M39" s="156"/>
      <c r="N39" s="158"/>
    </row>
    <row r="40" spans="1:14" ht="12" customHeight="1" x14ac:dyDescent="0.15">
      <c r="A40" s="341"/>
      <c r="B40" s="348"/>
      <c r="C40" s="96" t="s">
        <v>364</v>
      </c>
      <c r="D40" s="96" t="s">
        <v>325</v>
      </c>
      <c r="E40" s="165">
        <v>540</v>
      </c>
      <c r="F40" s="98"/>
      <c r="G40" s="99">
        <f t="shared" si="3"/>
        <v>0</v>
      </c>
      <c r="H40" s="171"/>
      <c r="I40" s="167"/>
      <c r="J40" s="167"/>
      <c r="K40" s="132">
        <f t="shared" si="1"/>
        <v>0</v>
      </c>
      <c r="L40" s="132">
        <f t="shared" si="2"/>
        <v>0</v>
      </c>
      <c r="M40" s="156"/>
      <c r="N40" s="158"/>
    </row>
    <row r="41" spans="1:14" ht="12" customHeight="1" x14ac:dyDescent="0.15">
      <c r="A41" s="341"/>
      <c r="B41" s="348"/>
      <c r="C41" s="96" t="s">
        <v>365</v>
      </c>
      <c r="D41" s="96" t="s">
        <v>325</v>
      </c>
      <c r="E41" s="165">
        <v>816.9</v>
      </c>
      <c r="F41" s="98"/>
      <c r="G41" s="99">
        <f t="shared" si="3"/>
        <v>0</v>
      </c>
      <c r="H41" s="171"/>
      <c r="I41" s="167"/>
      <c r="J41" s="167"/>
      <c r="K41" s="132">
        <f t="shared" si="1"/>
        <v>0</v>
      </c>
      <c r="L41" s="132">
        <f t="shared" si="2"/>
        <v>0</v>
      </c>
      <c r="M41" s="156"/>
      <c r="N41" s="158"/>
    </row>
    <row r="42" spans="1:14" ht="12" customHeight="1" x14ac:dyDescent="0.15">
      <c r="A42" s="341"/>
      <c r="B42" s="348"/>
      <c r="C42" s="96" t="s">
        <v>366</v>
      </c>
      <c r="D42" s="96" t="s">
        <v>325</v>
      </c>
      <c r="E42" s="165">
        <v>261</v>
      </c>
      <c r="F42" s="98"/>
      <c r="G42" s="99">
        <f t="shared" si="3"/>
        <v>0</v>
      </c>
      <c r="H42" s="171"/>
      <c r="I42" s="167"/>
      <c r="J42" s="167"/>
      <c r="K42" s="132">
        <f t="shared" si="1"/>
        <v>0</v>
      </c>
      <c r="L42" s="132">
        <f t="shared" si="2"/>
        <v>0</v>
      </c>
      <c r="M42" s="156"/>
      <c r="N42" s="158"/>
    </row>
    <row r="43" spans="1:14" ht="12" customHeight="1" x14ac:dyDescent="0.15">
      <c r="A43" s="341"/>
      <c r="B43" s="348"/>
      <c r="C43" s="96" t="s">
        <v>367</v>
      </c>
      <c r="D43" s="96" t="s">
        <v>325</v>
      </c>
      <c r="E43" s="165">
        <v>267</v>
      </c>
      <c r="F43" s="98"/>
      <c r="G43" s="99">
        <f t="shared" si="3"/>
        <v>0</v>
      </c>
      <c r="H43" s="171"/>
      <c r="I43" s="167"/>
      <c r="J43" s="167"/>
      <c r="K43" s="132">
        <f t="shared" si="1"/>
        <v>0</v>
      </c>
      <c r="L43" s="132">
        <f t="shared" si="2"/>
        <v>0</v>
      </c>
      <c r="M43" s="156"/>
      <c r="N43" s="158"/>
    </row>
    <row r="44" spans="1:14" ht="12" customHeight="1" x14ac:dyDescent="0.15">
      <c r="A44" s="341"/>
      <c r="B44" s="348"/>
      <c r="C44" s="96" t="s">
        <v>368</v>
      </c>
      <c r="D44" s="96" t="s">
        <v>325</v>
      </c>
      <c r="E44" s="165">
        <v>1967</v>
      </c>
      <c r="F44" s="98"/>
      <c r="G44" s="99">
        <f t="shared" si="3"/>
        <v>0</v>
      </c>
      <c r="H44" s="171"/>
      <c r="I44" s="167"/>
      <c r="J44" s="167"/>
      <c r="K44" s="132">
        <f t="shared" si="1"/>
        <v>0</v>
      </c>
      <c r="L44" s="132">
        <f t="shared" si="2"/>
        <v>0</v>
      </c>
      <c r="M44" s="156"/>
      <c r="N44" s="158"/>
    </row>
    <row r="45" spans="1:14" ht="12" customHeight="1" x14ac:dyDescent="0.15">
      <c r="A45" s="341"/>
      <c r="B45" s="348"/>
      <c r="C45" s="96" t="s">
        <v>369</v>
      </c>
      <c r="D45" s="96" t="s">
        <v>325</v>
      </c>
      <c r="E45" s="165">
        <v>1821</v>
      </c>
      <c r="F45" s="98"/>
      <c r="G45" s="99">
        <f t="shared" si="3"/>
        <v>0</v>
      </c>
      <c r="H45" s="171"/>
      <c r="I45" s="167"/>
      <c r="J45" s="167"/>
      <c r="K45" s="132">
        <f t="shared" si="1"/>
        <v>0</v>
      </c>
      <c r="L45" s="132">
        <f t="shared" si="2"/>
        <v>0</v>
      </c>
      <c r="M45" s="156"/>
      <c r="N45" s="158"/>
    </row>
    <row r="46" spans="1:14" ht="12" customHeight="1" x14ac:dyDescent="0.15">
      <c r="A46" s="341"/>
      <c r="B46" s="348"/>
      <c r="C46" s="96" t="s">
        <v>370</v>
      </c>
      <c r="D46" s="96" t="s">
        <v>325</v>
      </c>
      <c r="E46" s="165">
        <v>2482</v>
      </c>
      <c r="F46" s="98"/>
      <c r="G46" s="99">
        <f t="shared" si="3"/>
        <v>0</v>
      </c>
      <c r="H46" s="171"/>
      <c r="I46" s="167"/>
      <c r="J46" s="167"/>
      <c r="K46" s="132">
        <f t="shared" si="1"/>
        <v>0</v>
      </c>
      <c r="L46" s="132">
        <f t="shared" si="2"/>
        <v>0</v>
      </c>
      <c r="M46" s="169"/>
      <c r="N46" s="170"/>
    </row>
    <row r="47" spans="1:14" ht="12" customHeight="1" x14ac:dyDescent="0.15">
      <c r="A47" s="341"/>
      <c r="B47" s="348"/>
      <c r="C47" s="96" t="s">
        <v>371</v>
      </c>
      <c r="D47" s="96" t="s">
        <v>325</v>
      </c>
      <c r="E47" s="165">
        <v>4586</v>
      </c>
      <c r="F47" s="98"/>
      <c r="G47" s="99">
        <f t="shared" si="3"/>
        <v>0</v>
      </c>
      <c r="H47" s="171"/>
      <c r="I47" s="167"/>
      <c r="J47" s="167"/>
      <c r="K47" s="132">
        <f t="shared" si="1"/>
        <v>0</v>
      </c>
      <c r="L47" s="132">
        <f t="shared" si="2"/>
        <v>0</v>
      </c>
      <c r="M47" s="169"/>
      <c r="N47" s="170"/>
    </row>
    <row r="48" spans="1:14" ht="12" customHeight="1" x14ac:dyDescent="0.15">
      <c r="A48" s="341"/>
      <c r="B48" s="348"/>
      <c r="C48" s="96" t="s">
        <v>372</v>
      </c>
      <c r="D48" s="96" t="s">
        <v>325</v>
      </c>
      <c r="E48" s="165">
        <v>2850</v>
      </c>
      <c r="F48" s="98"/>
      <c r="G48" s="99">
        <f t="shared" si="3"/>
        <v>0</v>
      </c>
      <c r="H48" s="171"/>
      <c r="I48" s="167"/>
      <c r="J48" s="167"/>
      <c r="K48" s="132">
        <f t="shared" si="1"/>
        <v>0</v>
      </c>
      <c r="L48" s="132">
        <f t="shared" si="2"/>
        <v>0</v>
      </c>
      <c r="M48" s="169"/>
      <c r="N48" s="170"/>
    </row>
    <row r="49" spans="1:14" ht="12" customHeight="1" x14ac:dyDescent="0.15">
      <c r="A49" s="341"/>
      <c r="B49" s="348"/>
      <c r="C49" s="96" t="s">
        <v>373</v>
      </c>
      <c r="D49" s="96" t="s">
        <v>325</v>
      </c>
      <c r="E49" s="165">
        <v>2628</v>
      </c>
      <c r="F49" s="98"/>
      <c r="G49" s="99">
        <f t="shared" si="3"/>
        <v>0</v>
      </c>
      <c r="H49" s="171"/>
      <c r="I49" s="167"/>
      <c r="J49" s="167"/>
      <c r="K49" s="132">
        <f t="shared" si="1"/>
        <v>0</v>
      </c>
      <c r="L49" s="132">
        <f t="shared" si="2"/>
        <v>0</v>
      </c>
      <c r="M49" s="169"/>
      <c r="N49" s="170"/>
    </row>
    <row r="50" spans="1:14" ht="12" customHeight="1" x14ac:dyDescent="0.15">
      <c r="A50" s="340" t="s">
        <v>374</v>
      </c>
      <c r="B50" s="347" t="s">
        <v>375</v>
      </c>
      <c r="C50" s="96" t="s">
        <v>376</v>
      </c>
      <c r="D50" s="96" t="s">
        <v>325</v>
      </c>
      <c r="E50" s="165">
        <v>570</v>
      </c>
      <c r="F50" s="98"/>
      <c r="G50" s="99">
        <f t="shared" si="3"/>
        <v>0</v>
      </c>
      <c r="H50" s="171"/>
      <c r="I50" s="167"/>
      <c r="J50" s="167"/>
      <c r="K50" s="132">
        <f t="shared" si="1"/>
        <v>0</v>
      </c>
      <c r="L50" s="132">
        <f t="shared" si="2"/>
        <v>0</v>
      </c>
      <c r="M50" s="156"/>
      <c r="N50" s="158"/>
    </row>
    <row r="51" spans="1:14" ht="12" customHeight="1" x14ac:dyDescent="0.15">
      <c r="A51" s="341"/>
      <c r="B51" s="348"/>
      <c r="C51" s="96" t="s">
        <v>377</v>
      </c>
      <c r="D51" s="96" t="s">
        <v>325</v>
      </c>
      <c r="E51" s="165">
        <v>2850</v>
      </c>
      <c r="F51" s="98"/>
      <c r="G51" s="99">
        <f t="shared" si="3"/>
        <v>0</v>
      </c>
      <c r="H51" s="171"/>
      <c r="I51" s="167"/>
      <c r="J51" s="167"/>
      <c r="K51" s="132">
        <f t="shared" si="1"/>
        <v>0</v>
      </c>
      <c r="L51" s="132">
        <f t="shared" si="2"/>
        <v>0</v>
      </c>
      <c r="M51" s="156"/>
      <c r="N51" s="158"/>
    </row>
    <row r="52" spans="1:14" ht="12" customHeight="1" x14ac:dyDescent="0.15">
      <c r="A52" s="341"/>
      <c r="B52" s="96" t="s">
        <v>378</v>
      </c>
      <c r="C52" s="96" t="s">
        <v>379</v>
      </c>
      <c r="D52" s="96" t="s">
        <v>325</v>
      </c>
      <c r="E52" s="165">
        <v>570</v>
      </c>
      <c r="F52" s="98"/>
      <c r="G52" s="99">
        <f t="shared" si="3"/>
        <v>0</v>
      </c>
      <c r="H52" s="171"/>
      <c r="I52" s="167"/>
      <c r="J52" s="167"/>
      <c r="K52" s="132">
        <f t="shared" si="1"/>
        <v>0</v>
      </c>
      <c r="L52" s="132">
        <f t="shared" si="2"/>
        <v>0</v>
      </c>
      <c r="M52" s="156"/>
      <c r="N52" s="158"/>
    </row>
    <row r="53" spans="1:14" ht="12" customHeight="1" x14ac:dyDescent="0.15">
      <c r="A53" s="341"/>
      <c r="B53" s="347" t="s">
        <v>380</v>
      </c>
      <c r="C53" s="96" t="s">
        <v>381</v>
      </c>
      <c r="D53" s="96" t="s">
        <v>325</v>
      </c>
      <c r="E53" s="165">
        <v>570</v>
      </c>
      <c r="F53" s="98"/>
      <c r="G53" s="99">
        <f t="shared" si="3"/>
        <v>0</v>
      </c>
      <c r="H53" s="171"/>
      <c r="I53" s="167"/>
      <c r="J53" s="167"/>
      <c r="K53" s="132">
        <f t="shared" si="1"/>
        <v>0</v>
      </c>
      <c r="L53" s="132">
        <f t="shared" si="2"/>
        <v>0</v>
      </c>
      <c r="M53" s="156"/>
      <c r="N53" s="158"/>
    </row>
    <row r="54" spans="1:14" ht="12" customHeight="1" x14ac:dyDescent="0.15">
      <c r="A54" s="341"/>
      <c r="B54" s="348"/>
      <c r="C54" s="96" t="s">
        <v>382</v>
      </c>
      <c r="D54" s="96" t="s">
        <v>325</v>
      </c>
      <c r="E54" s="165">
        <v>570</v>
      </c>
      <c r="F54" s="98"/>
      <c r="G54" s="99">
        <f t="shared" si="3"/>
        <v>0</v>
      </c>
      <c r="H54" s="171"/>
      <c r="I54" s="167"/>
      <c r="J54" s="167"/>
      <c r="K54" s="132">
        <f t="shared" si="1"/>
        <v>0</v>
      </c>
      <c r="L54" s="132">
        <f t="shared" si="2"/>
        <v>0</v>
      </c>
      <c r="M54" s="156"/>
      <c r="N54" s="158"/>
    </row>
    <row r="55" spans="1:14" ht="12" customHeight="1" x14ac:dyDescent="0.15">
      <c r="A55" s="341"/>
      <c r="B55" s="348"/>
      <c r="C55" s="96" t="s">
        <v>383</v>
      </c>
      <c r="D55" s="96" t="s">
        <v>325</v>
      </c>
      <c r="E55" s="165">
        <v>2850</v>
      </c>
      <c r="F55" s="98"/>
      <c r="G55" s="99">
        <f t="shared" si="3"/>
        <v>0</v>
      </c>
      <c r="H55" s="171"/>
      <c r="I55" s="167"/>
      <c r="J55" s="167"/>
      <c r="K55" s="132">
        <f t="shared" si="1"/>
        <v>0</v>
      </c>
      <c r="L55" s="132">
        <f t="shared" si="2"/>
        <v>0</v>
      </c>
      <c r="M55" s="156"/>
      <c r="N55" s="158"/>
    </row>
    <row r="56" spans="1:14" ht="12" customHeight="1" x14ac:dyDescent="0.15">
      <c r="A56" s="341"/>
      <c r="B56" s="347" t="s">
        <v>384</v>
      </c>
      <c r="C56" s="96" t="s">
        <v>385</v>
      </c>
      <c r="D56" s="96" t="s">
        <v>325</v>
      </c>
      <c r="E56" s="165">
        <v>570</v>
      </c>
      <c r="F56" s="98"/>
      <c r="G56" s="99">
        <f t="shared" si="3"/>
        <v>0</v>
      </c>
      <c r="H56" s="171"/>
      <c r="I56" s="167"/>
      <c r="J56" s="167"/>
      <c r="K56" s="132">
        <f t="shared" si="1"/>
        <v>0</v>
      </c>
      <c r="L56" s="132">
        <f t="shared" si="2"/>
        <v>0</v>
      </c>
      <c r="M56" s="169"/>
      <c r="N56" s="170"/>
    </row>
    <row r="57" spans="1:14" ht="12" customHeight="1" x14ac:dyDescent="0.15">
      <c r="A57" s="341"/>
      <c r="B57" s="348"/>
      <c r="C57" s="96" t="s">
        <v>386</v>
      </c>
      <c r="D57" s="96" t="s">
        <v>325</v>
      </c>
      <c r="E57" s="165">
        <v>2850</v>
      </c>
      <c r="F57" s="98"/>
      <c r="G57" s="99">
        <f t="shared" si="3"/>
        <v>0</v>
      </c>
      <c r="H57" s="171"/>
      <c r="I57" s="167"/>
      <c r="J57" s="167"/>
      <c r="K57" s="132">
        <f t="shared" si="1"/>
        <v>0</v>
      </c>
      <c r="L57" s="132">
        <f t="shared" si="2"/>
        <v>0</v>
      </c>
      <c r="M57" s="169"/>
      <c r="N57" s="170"/>
    </row>
    <row r="58" spans="1:14" ht="12" customHeight="1" x14ac:dyDescent="0.15">
      <c r="A58" s="340" t="s">
        <v>387</v>
      </c>
      <c r="B58" s="347" t="s">
        <v>388</v>
      </c>
      <c r="C58" s="96" t="s">
        <v>389</v>
      </c>
      <c r="D58" s="96" t="s">
        <v>325</v>
      </c>
      <c r="E58" s="165">
        <v>1900</v>
      </c>
      <c r="F58" s="98"/>
      <c r="G58" s="99">
        <f t="shared" si="3"/>
        <v>0</v>
      </c>
      <c r="H58" s="171"/>
      <c r="I58" s="167"/>
      <c r="J58" s="167"/>
      <c r="K58" s="132">
        <f t="shared" si="1"/>
        <v>0</v>
      </c>
      <c r="L58" s="132">
        <f t="shared" si="2"/>
        <v>0</v>
      </c>
      <c r="M58" s="169"/>
      <c r="N58" s="170"/>
    </row>
    <row r="59" spans="1:14" ht="12" customHeight="1" x14ac:dyDescent="0.15">
      <c r="A59" s="341"/>
      <c r="B59" s="348"/>
      <c r="C59" s="96" t="s">
        <v>390</v>
      </c>
      <c r="D59" s="96" t="s">
        <v>325</v>
      </c>
      <c r="E59" s="165">
        <v>1900</v>
      </c>
      <c r="F59" s="98"/>
      <c r="G59" s="99">
        <f t="shared" si="3"/>
        <v>0</v>
      </c>
      <c r="H59" s="171"/>
      <c r="I59" s="167"/>
      <c r="J59" s="167"/>
      <c r="K59" s="132">
        <f t="shared" si="1"/>
        <v>0</v>
      </c>
      <c r="L59" s="132">
        <f t="shared" si="2"/>
        <v>0</v>
      </c>
      <c r="M59" s="156"/>
      <c r="N59" s="158"/>
    </row>
    <row r="60" spans="1:14" ht="12" customHeight="1" x14ac:dyDescent="0.15">
      <c r="A60" s="341"/>
      <c r="B60" s="348"/>
      <c r="C60" s="96" t="s">
        <v>391</v>
      </c>
      <c r="D60" s="96" t="s">
        <v>325</v>
      </c>
      <c r="E60" s="165">
        <v>1900</v>
      </c>
      <c r="F60" s="98"/>
      <c r="G60" s="99">
        <f t="shared" si="3"/>
        <v>0</v>
      </c>
      <c r="H60" s="171"/>
      <c r="I60" s="167"/>
      <c r="J60" s="167"/>
      <c r="K60" s="132">
        <f t="shared" si="1"/>
        <v>0</v>
      </c>
      <c r="L60" s="132">
        <f t="shared" si="2"/>
        <v>0</v>
      </c>
      <c r="M60" s="156"/>
      <c r="N60" s="158"/>
    </row>
    <row r="61" spans="1:14" ht="12" customHeight="1" x14ac:dyDescent="0.15">
      <c r="A61" s="341"/>
      <c r="B61" s="96" t="s">
        <v>392</v>
      </c>
      <c r="C61" s="96" t="s">
        <v>393</v>
      </c>
      <c r="D61" s="96" t="s">
        <v>325</v>
      </c>
      <c r="E61" s="165">
        <v>3325</v>
      </c>
      <c r="F61" s="98"/>
      <c r="G61" s="99">
        <f t="shared" si="3"/>
        <v>0</v>
      </c>
      <c r="H61" s="171"/>
      <c r="I61" s="167"/>
      <c r="J61" s="167"/>
      <c r="K61" s="132">
        <f t="shared" si="1"/>
        <v>0</v>
      </c>
      <c r="L61" s="132">
        <f t="shared" si="2"/>
        <v>0</v>
      </c>
      <c r="M61" s="156"/>
      <c r="N61" s="158"/>
    </row>
    <row r="62" spans="1:14" ht="12" customHeight="1" x14ac:dyDescent="0.15">
      <c r="A62" s="341"/>
      <c r="B62" s="347" t="s">
        <v>394</v>
      </c>
      <c r="C62" s="96" t="s">
        <v>395</v>
      </c>
      <c r="D62" s="96" t="s">
        <v>325</v>
      </c>
      <c r="E62" s="165">
        <v>1060</v>
      </c>
      <c r="F62" s="98"/>
      <c r="G62" s="99">
        <f t="shared" si="3"/>
        <v>0</v>
      </c>
      <c r="H62" s="171"/>
      <c r="I62" s="167"/>
      <c r="J62" s="167"/>
      <c r="K62" s="132">
        <f t="shared" si="1"/>
        <v>0</v>
      </c>
      <c r="L62" s="132">
        <f t="shared" si="2"/>
        <v>0</v>
      </c>
      <c r="M62" s="156"/>
      <c r="N62" s="158"/>
    </row>
    <row r="63" spans="1:14" ht="12" customHeight="1" x14ac:dyDescent="0.15">
      <c r="A63" s="341"/>
      <c r="B63" s="348"/>
      <c r="C63" s="96" t="s">
        <v>396</v>
      </c>
      <c r="D63" s="96" t="s">
        <v>325</v>
      </c>
      <c r="E63" s="165">
        <v>760</v>
      </c>
      <c r="F63" s="98"/>
      <c r="G63" s="99">
        <f t="shared" si="3"/>
        <v>0</v>
      </c>
      <c r="H63" s="171"/>
      <c r="I63" s="167"/>
      <c r="J63" s="167"/>
      <c r="K63" s="132">
        <f t="shared" si="1"/>
        <v>0</v>
      </c>
      <c r="L63" s="132">
        <f t="shared" si="2"/>
        <v>0</v>
      </c>
      <c r="M63" s="156"/>
      <c r="N63" s="158"/>
    </row>
    <row r="64" spans="1:14" ht="12" customHeight="1" x14ac:dyDescent="0.15">
      <c r="A64" s="341"/>
      <c r="B64" s="348"/>
      <c r="C64" s="96" t="s">
        <v>397</v>
      </c>
      <c r="D64" s="96" t="s">
        <v>325</v>
      </c>
      <c r="E64" s="165">
        <v>380</v>
      </c>
      <c r="F64" s="98"/>
      <c r="G64" s="99">
        <f t="shared" si="3"/>
        <v>0</v>
      </c>
      <c r="H64" s="171"/>
      <c r="I64" s="167"/>
      <c r="J64" s="167"/>
      <c r="K64" s="132">
        <f t="shared" si="1"/>
        <v>0</v>
      </c>
      <c r="L64" s="132">
        <f t="shared" si="2"/>
        <v>0</v>
      </c>
      <c r="M64" s="156"/>
      <c r="N64" s="158"/>
    </row>
    <row r="65" spans="1:14" ht="12" customHeight="1" x14ac:dyDescent="0.15">
      <c r="A65" s="341"/>
      <c r="B65" s="348"/>
      <c r="C65" s="96" t="s">
        <v>398</v>
      </c>
      <c r="D65" s="96" t="s">
        <v>325</v>
      </c>
      <c r="E65" s="165">
        <v>380</v>
      </c>
      <c r="F65" s="98"/>
      <c r="G65" s="99">
        <f t="shared" si="3"/>
        <v>0</v>
      </c>
      <c r="H65" s="171"/>
      <c r="I65" s="167"/>
      <c r="J65" s="167"/>
      <c r="K65" s="132">
        <f t="shared" si="1"/>
        <v>0</v>
      </c>
      <c r="L65" s="132">
        <f t="shared" si="2"/>
        <v>0</v>
      </c>
      <c r="M65" s="156"/>
      <c r="N65" s="158"/>
    </row>
    <row r="66" spans="1:14" ht="12" customHeight="1" x14ac:dyDescent="0.15">
      <c r="A66" s="341"/>
      <c r="B66" s="347" t="s">
        <v>399</v>
      </c>
      <c r="C66" s="96" t="s">
        <v>400</v>
      </c>
      <c r="D66" s="96" t="s">
        <v>325</v>
      </c>
      <c r="E66" s="165">
        <v>2945</v>
      </c>
      <c r="F66" s="98"/>
      <c r="G66" s="99">
        <f t="shared" si="3"/>
        <v>0</v>
      </c>
      <c r="H66" s="171"/>
      <c r="I66" s="167"/>
      <c r="J66" s="167"/>
      <c r="K66" s="132">
        <f t="shared" si="1"/>
        <v>0</v>
      </c>
      <c r="L66" s="132">
        <f t="shared" si="2"/>
        <v>0</v>
      </c>
      <c r="M66" s="156"/>
      <c r="N66" s="158"/>
    </row>
    <row r="67" spans="1:14" ht="12" customHeight="1" x14ac:dyDescent="0.15">
      <c r="A67" s="341"/>
      <c r="B67" s="348"/>
      <c r="C67" s="96" t="s">
        <v>401</v>
      </c>
      <c r="D67" s="96" t="s">
        <v>325</v>
      </c>
      <c r="E67" s="165">
        <v>2850</v>
      </c>
      <c r="F67" s="98"/>
      <c r="G67" s="99">
        <f t="shared" si="3"/>
        <v>0</v>
      </c>
      <c r="H67" s="171"/>
      <c r="I67" s="167"/>
      <c r="J67" s="167"/>
      <c r="K67" s="132">
        <f t="shared" si="1"/>
        <v>0</v>
      </c>
      <c r="L67" s="132">
        <f t="shared" si="2"/>
        <v>0</v>
      </c>
      <c r="M67" s="156"/>
      <c r="N67" s="158"/>
    </row>
    <row r="68" spans="1:14" ht="12" customHeight="1" x14ac:dyDescent="0.15">
      <c r="A68" s="341"/>
      <c r="B68" s="348"/>
      <c r="C68" s="96" t="s">
        <v>402</v>
      </c>
      <c r="D68" s="96" t="s">
        <v>325</v>
      </c>
      <c r="E68" s="165">
        <v>1140</v>
      </c>
      <c r="F68" s="98"/>
      <c r="G68" s="99">
        <f t="shared" si="3"/>
        <v>0</v>
      </c>
      <c r="H68" s="171"/>
      <c r="I68" s="167"/>
      <c r="J68" s="167"/>
      <c r="K68" s="132">
        <f t="shared" si="1"/>
        <v>0</v>
      </c>
      <c r="L68" s="132">
        <f t="shared" si="2"/>
        <v>0</v>
      </c>
      <c r="M68" s="156"/>
      <c r="N68" s="158"/>
    </row>
    <row r="69" spans="1:14" ht="12" customHeight="1" x14ac:dyDescent="0.15">
      <c r="A69" s="341"/>
      <c r="B69" s="348"/>
      <c r="C69" s="96" t="s">
        <v>403</v>
      </c>
      <c r="D69" s="96" t="s">
        <v>325</v>
      </c>
      <c r="E69" s="165">
        <v>1140</v>
      </c>
      <c r="F69" s="98"/>
      <c r="G69" s="99">
        <f t="shared" si="3"/>
        <v>0</v>
      </c>
      <c r="H69" s="171"/>
      <c r="I69" s="167"/>
      <c r="J69" s="167"/>
      <c r="K69" s="132">
        <f t="shared" si="1"/>
        <v>0</v>
      </c>
      <c r="L69" s="132">
        <f t="shared" si="2"/>
        <v>0</v>
      </c>
      <c r="M69" s="156"/>
      <c r="N69" s="158"/>
    </row>
    <row r="70" spans="1:14" ht="12" customHeight="1" x14ac:dyDescent="0.15">
      <c r="A70" s="341"/>
      <c r="B70" s="348"/>
      <c r="C70" s="96" t="s">
        <v>404</v>
      </c>
      <c r="D70" s="96" t="s">
        <v>325</v>
      </c>
      <c r="E70" s="165">
        <v>1505</v>
      </c>
      <c r="F70" s="98"/>
      <c r="G70" s="99">
        <f t="shared" ref="G70:G101" si="4">E70*F70</f>
        <v>0</v>
      </c>
      <c r="H70" s="171"/>
      <c r="I70" s="167"/>
      <c r="J70" s="167"/>
      <c r="K70" s="132">
        <f t="shared" ref="K70:K133" si="5">G70*I70</f>
        <v>0</v>
      </c>
      <c r="L70" s="132">
        <f t="shared" ref="L70:L133" si="6">J70*G70</f>
        <v>0</v>
      </c>
      <c r="M70" s="169"/>
      <c r="N70" s="170"/>
    </row>
    <row r="71" spans="1:14" ht="12" customHeight="1" x14ac:dyDescent="0.15">
      <c r="A71" s="341"/>
      <c r="B71" s="348"/>
      <c r="C71" s="96" t="s">
        <v>405</v>
      </c>
      <c r="D71" s="96" t="s">
        <v>325</v>
      </c>
      <c r="E71" s="165">
        <v>1520</v>
      </c>
      <c r="F71" s="98"/>
      <c r="G71" s="99">
        <f t="shared" si="4"/>
        <v>0</v>
      </c>
      <c r="H71" s="171"/>
      <c r="I71" s="167"/>
      <c r="J71" s="167"/>
      <c r="K71" s="132">
        <f t="shared" si="5"/>
        <v>0</v>
      </c>
      <c r="L71" s="132">
        <f t="shared" si="6"/>
        <v>0</v>
      </c>
      <c r="M71" s="169"/>
      <c r="N71" s="170"/>
    </row>
    <row r="72" spans="1:14" ht="12" customHeight="1" x14ac:dyDescent="0.15">
      <c r="A72" s="341"/>
      <c r="B72" s="348"/>
      <c r="C72" s="96" t="s">
        <v>406</v>
      </c>
      <c r="D72" s="96" t="s">
        <v>325</v>
      </c>
      <c r="E72" s="165">
        <v>1520</v>
      </c>
      <c r="F72" s="98"/>
      <c r="G72" s="99">
        <f t="shared" si="4"/>
        <v>0</v>
      </c>
      <c r="H72" s="171"/>
      <c r="I72" s="167"/>
      <c r="J72" s="167"/>
      <c r="K72" s="132">
        <f t="shared" si="5"/>
        <v>0</v>
      </c>
      <c r="L72" s="132">
        <f t="shared" si="6"/>
        <v>0</v>
      </c>
      <c r="M72" s="169"/>
      <c r="N72" s="170"/>
    </row>
    <row r="73" spans="1:14" ht="12" customHeight="1" x14ac:dyDescent="0.15">
      <c r="A73" s="341"/>
      <c r="B73" s="96" t="s">
        <v>407</v>
      </c>
      <c r="C73" s="96" t="s">
        <v>408</v>
      </c>
      <c r="D73" s="96" t="s">
        <v>325</v>
      </c>
      <c r="E73" s="165">
        <v>1619</v>
      </c>
      <c r="F73" s="98"/>
      <c r="G73" s="99">
        <f t="shared" si="4"/>
        <v>0</v>
      </c>
      <c r="H73" s="171"/>
      <c r="I73" s="167"/>
      <c r="J73" s="167"/>
      <c r="K73" s="132">
        <f t="shared" si="5"/>
        <v>0</v>
      </c>
      <c r="L73" s="132">
        <f t="shared" si="6"/>
        <v>0</v>
      </c>
      <c r="M73" s="169"/>
      <c r="N73" s="170"/>
    </row>
    <row r="74" spans="1:14" ht="12" customHeight="1" x14ac:dyDescent="0.15">
      <c r="A74" s="341"/>
      <c r="B74" s="347" t="s">
        <v>409</v>
      </c>
      <c r="C74" s="96" t="s">
        <v>410</v>
      </c>
      <c r="D74" s="96" t="s">
        <v>325</v>
      </c>
      <c r="E74" s="165">
        <v>380</v>
      </c>
      <c r="F74" s="98"/>
      <c r="G74" s="99">
        <f t="shared" si="4"/>
        <v>0</v>
      </c>
      <c r="H74" s="171"/>
      <c r="I74" s="167"/>
      <c r="J74" s="167"/>
      <c r="K74" s="132">
        <f t="shared" si="5"/>
        <v>0</v>
      </c>
      <c r="L74" s="132">
        <f t="shared" si="6"/>
        <v>0</v>
      </c>
      <c r="M74" s="169"/>
      <c r="N74" s="170"/>
    </row>
    <row r="75" spans="1:14" ht="12" customHeight="1" x14ac:dyDescent="0.15">
      <c r="A75" s="341"/>
      <c r="B75" s="348"/>
      <c r="C75" s="96" t="s">
        <v>411</v>
      </c>
      <c r="D75" s="96" t="s">
        <v>325</v>
      </c>
      <c r="E75" s="165">
        <v>454</v>
      </c>
      <c r="F75" s="98"/>
      <c r="G75" s="99">
        <f t="shared" si="4"/>
        <v>0</v>
      </c>
      <c r="H75" s="171"/>
      <c r="I75" s="167"/>
      <c r="J75" s="167"/>
      <c r="K75" s="132">
        <f t="shared" si="5"/>
        <v>0</v>
      </c>
      <c r="L75" s="132">
        <f t="shared" si="6"/>
        <v>0</v>
      </c>
      <c r="M75" s="169"/>
      <c r="N75" s="170"/>
    </row>
    <row r="76" spans="1:14" ht="12" customHeight="1" x14ac:dyDescent="0.15">
      <c r="A76" s="341"/>
      <c r="B76" s="348"/>
      <c r="C76" s="96" t="s">
        <v>412</v>
      </c>
      <c r="D76" s="96" t="s">
        <v>325</v>
      </c>
      <c r="E76" s="165">
        <v>457</v>
      </c>
      <c r="F76" s="98"/>
      <c r="G76" s="99">
        <f t="shared" si="4"/>
        <v>0</v>
      </c>
      <c r="H76" s="171"/>
      <c r="I76" s="167"/>
      <c r="J76" s="167"/>
      <c r="K76" s="132">
        <f t="shared" si="5"/>
        <v>0</v>
      </c>
      <c r="L76" s="132">
        <f t="shared" si="6"/>
        <v>0</v>
      </c>
      <c r="M76" s="169"/>
      <c r="N76" s="170"/>
    </row>
    <row r="77" spans="1:14" ht="12" customHeight="1" x14ac:dyDescent="0.15">
      <c r="A77" s="341"/>
      <c r="B77" s="348"/>
      <c r="C77" s="96" t="s">
        <v>413</v>
      </c>
      <c r="D77" s="96" t="s">
        <v>325</v>
      </c>
      <c r="E77" s="165">
        <v>469</v>
      </c>
      <c r="F77" s="98"/>
      <c r="G77" s="99">
        <f t="shared" si="4"/>
        <v>0</v>
      </c>
      <c r="H77" s="171"/>
      <c r="I77" s="167"/>
      <c r="J77" s="167"/>
      <c r="K77" s="132">
        <f t="shared" si="5"/>
        <v>0</v>
      </c>
      <c r="L77" s="132">
        <f t="shared" si="6"/>
        <v>0</v>
      </c>
      <c r="M77" s="169"/>
      <c r="N77" s="170"/>
    </row>
    <row r="78" spans="1:14" ht="12" customHeight="1" x14ac:dyDescent="0.15">
      <c r="A78" s="341"/>
      <c r="B78" s="348"/>
      <c r="C78" s="96" t="s">
        <v>414</v>
      </c>
      <c r="D78" s="96" t="s">
        <v>325</v>
      </c>
      <c r="E78" s="165">
        <v>433</v>
      </c>
      <c r="F78" s="98"/>
      <c r="G78" s="99">
        <f t="shared" si="4"/>
        <v>0</v>
      </c>
      <c r="H78" s="171"/>
      <c r="I78" s="167"/>
      <c r="J78" s="167"/>
      <c r="K78" s="132">
        <f t="shared" si="5"/>
        <v>0</v>
      </c>
      <c r="L78" s="132">
        <f t="shared" si="6"/>
        <v>0</v>
      </c>
      <c r="M78" s="169"/>
      <c r="N78" s="170"/>
    </row>
    <row r="79" spans="1:14" ht="12" customHeight="1" x14ac:dyDescent="0.15">
      <c r="A79" s="341"/>
      <c r="B79" s="348"/>
      <c r="C79" s="96" t="s">
        <v>415</v>
      </c>
      <c r="D79" s="96" t="s">
        <v>325</v>
      </c>
      <c r="E79" s="165">
        <v>760</v>
      </c>
      <c r="F79" s="98"/>
      <c r="G79" s="99">
        <f t="shared" si="4"/>
        <v>0</v>
      </c>
      <c r="H79" s="171"/>
      <c r="I79" s="167"/>
      <c r="J79" s="167"/>
      <c r="K79" s="132">
        <f t="shared" si="5"/>
        <v>0</v>
      </c>
      <c r="L79" s="132">
        <f t="shared" si="6"/>
        <v>0</v>
      </c>
      <c r="M79" s="169"/>
      <c r="N79" s="170"/>
    </row>
    <row r="80" spans="1:14" ht="12" customHeight="1" x14ac:dyDescent="0.15">
      <c r="A80" s="341"/>
      <c r="B80" s="347" t="s">
        <v>416</v>
      </c>
      <c r="C80" s="96" t="s">
        <v>417</v>
      </c>
      <c r="D80" s="96" t="s">
        <v>325</v>
      </c>
      <c r="E80" s="165">
        <v>380</v>
      </c>
      <c r="F80" s="98"/>
      <c r="G80" s="99">
        <f t="shared" si="4"/>
        <v>0</v>
      </c>
      <c r="H80" s="171"/>
      <c r="I80" s="167"/>
      <c r="J80" s="167"/>
      <c r="K80" s="132">
        <f t="shared" si="5"/>
        <v>0</v>
      </c>
      <c r="L80" s="132">
        <f t="shared" si="6"/>
        <v>0</v>
      </c>
      <c r="M80" s="169"/>
      <c r="N80" s="170"/>
    </row>
    <row r="81" spans="1:14" ht="12" customHeight="1" x14ac:dyDescent="0.15">
      <c r="A81" s="341"/>
      <c r="B81" s="348"/>
      <c r="C81" s="96" t="s">
        <v>418</v>
      </c>
      <c r="D81" s="96" t="s">
        <v>325</v>
      </c>
      <c r="E81" s="165">
        <v>380</v>
      </c>
      <c r="F81" s="98"/>
      <c r="G81" s="99">
        <f t="shared" si="4"/>
        <v>0</v>
      </c>
      <c r="H81" s="171"/>
      <c r="I81" s="167"/>
      <c r="J81" s="167"/>
      <c r="K81" s="132">
        <f t="shared" si="5"/>
        <v>0</v>
      </c>
      <c r="L81" s="132">
        <f t="shared" si="6"/>
        <v>0</v>
      </c>
      <c r="M81" s="169"/>
      <c r="N81" s="170"/>
    </row>
    <row r="82" spans="1:14" ht="12" customHeight="1" x14ac:dyDescent="0.15">
      <c r="A82" s="341"/>
      <c r="B82" s="347" t="s">
        <v>419</v>
      </c>
      <c r="C82" s="96" t="s">
        <v>420</v>
      </c>
      <c r="D82" s="96" t="s">
        <v>325</v>
      </c>
      <c r="E82" s="165">
        <v>380</v>
      </c>
      <c r="F82" s="98"/>
      <c r="G82" s="99">
        <f t="shared" si="4"/>
        <v>0</v>
      </c>
      <c r="H82" s="171"/>
      <c r="I82" s="167"/>
      <c r="J82" s="167"/>
      <c r="K82" s="132">
        <f t="shared" si="5"/>
        <v>0</v>
      </c>
      <c r="L82" s="132">
        <f t="shared" si="6"/>
        <v>0</v>
      </c>
      <c r="M82" s="156"/>
      <c r="N82" s="158"/>
    </row>
    <row r="83" spans="1:14" ht="12" customHeight="1" x14ac:dyDescent="0.15">
      <c r="A83" s="341"/>
      <c r="B83" s="348"/>
      <c r="C83" s="96" t="s">
        <v>421</v>
      </c>
      <c r="D83" s="96" t="s">
        <v>325</v>
      </c>
      <c r="E83" s="165">
        <v>380</v>
      </c>
      <c r="F83" s="98"/>
      <c r="G83" s="99">
        <f t="shared" si="4"/>
        <v>0</v>
      </c>
      <c r="H83" s="171"/>
      <c r="I83" s="167"/>
      <c r="J83" s="167"/>
      <c r="K83" s="132">
        <f t="shared" si="5"/>
        <v>0</v>
      </c>
      <c r="L83" s="132">
        <f t="shared" si="6"/>
        <v>0</v>
      </c>
      <c r="M83" s="156"/>
      <c r="N83" s="158"/>
    </row>
    <row r="84" spans="1:14" ht="12" customHeight="1" x14ac:dyDescent="0.15">
      <c r="A84" s="341"/>
      <c r="B84" s="347" t="s">
        <v>422</v>
      </c>
      <c r="C84" s="96" t="s">
        <v>423</v>
      </c>
      <c r="D84" s="96" t="s">
        <v>325</v>
      </c>
      <c r="E84" s="165">
        <v>380</v>
      </c>
      <c r="F84" s="98"/>
      <c r="G84" s="99">
        <f t="shared" si="4"/>
        <v>0</v>
      </c>
      <c r="H84" s="171"/>
      <c r="I84" s="167"/>
      <c r="J84" s="167"/>
      <c r="K84" s="132">
        <f t="shared" si="5"/>
        <v>0</v>
      </c>
      <c r="L84" s="132">
        <f t="shared" si="6"/>
        <v>0</v>
      </c>
      <c r="M84" s="156"/>
      <c r="N84" s="158"/>
    </row>
    <row r="85" spans="1:14" ht="12" customHeight="1" x14ac:dyDescent="0.15">
      <c r="A85" s="341"/>
      <c r="B85" s="348"/>
      <c r="C85" s="96" t="s">
        <v>424</v>
      </c>
      <c r="D85" s="96" t="s">
        <v>325</v>
      </c>
      <c r="E85" s="165">
        <v>760</v>
      </c>
      <c r="F85" s="98"/>
      <c r="G85" s="99">
        <f t="shared" si="4"/>
        <v>0</v>
      </c>
      <c r="H85" s="171"/>
      <c r="I85" s="167"/>
      <c r="J85" s="167"/>
      <c r="K85" s="132">
        <f t="shared" si="5"/>
        <v>0</v>
      </c>
      <c r="L85" s="132">
        <f t="shared" si="6"/>
        <v>0</v>
      </c>
      <c r="M85" s="156"/>
      <c r="N85" s="158"/>
    </row>
    <row r="86" spans="1:14" ht="12" customHeight="1" x14ac:dyDescent="0.15">
      <c r="A86" s="341"/>
      <c r="B86" s="347" t="s">
        <v>425</v>
      </c>
      <c r="C86" s="96" t="s">
        <v>426</v>
      </c>
      <c r="D86" s="96" t="s">
        <v>325</v>
      </c>
      <c r="E86" s="165">
        <v>1386</v>
      </c>
      <c r="F86" s="98"/>
      <c r="G86" s="99">
        <f t="shared" si="4"/>
        <v>0</v>
      </c>
      <c r="H86" s="171"/>
      <c r="I86" s="167"/>
      <c r="J86" s="167"/>
      <c r="K86" s="132">
        <f t="shared" si="5"/>
        <v>0</v>
      </c>
      <c r="L86" s="132">
        <f t="shared" si="6"/>
        <v>0</v>
      </c>
      <c r="M86" s="169"/>
      <c r="N86" s="170"/>
    </row>
    <row r="87" spans="1:14" ht="12" customHeight="1" x14ac:dyDescent="0.15">
      <c r="A87" s="341"/>
      <c r="B87" s="348"/>
      <c r="C87" s="96" t="s">
        <v>426</v>
      </c>
      <c r="D87" s="96" t="s">
        <v>325</v>
      </c>
      <c r="E87" s="165">
        <v>1402</v>
      </c>
      <c r="F87" s="98"/>
      <c r="G87" s="99">
        <f t="shared" si="4"/>
        <v>0</v>
      </c>
      <c r="H87" s="171"/>
      <c r="I87" s="167"/>
      <c r="J87" s="167"/>
      <c r="K87" s="132">
        <f t="shared" si="5"/>
        <v>0</v>
      </c>
      <c r="L87" s="132">
        <f t="shared" si="6"/>
        <v>0</v>
      </c>
      <c r="M87" s="169"/>
      <c r="N87" s="170"/>
    </row>
    <row r="88" spans="1:14" ht="12" customHeight="1" x14ac:dyDescent="0.15">
      <c r="A88" s="341"/>
      <c r="B88" s="348"/>
      <c r="C88" s="96" t="s">
        <v>427</v>
      </c>
      <c r="D88" s="96" t="s">
        <v>325</v>
      </c>
      <c r="E88" s="165">
        <v>1520</v>
      </c>
      <c r="F88" s="98"/>
      <c r="G88" s="99">
        <f t="shared" si="4"/>
        <v>0</v>
      </c>
      <c r="H88" s="171"/>
      <c r="I88" s="167"/>
      <c r="J88" s="167"/>
      <c r="K88" s="132">
        <f t="shared" si="5"/>
        <v>0</v>
      </c>
      <c r="L88" s="132">
        <f t="shared" si="6"/>
        <v>0</v>
      </c>
      <c r="M88" s="156"/>
      <c r="N88" s="158"/>
    </row>
    <row r="89" spans="1:14" ht="12" customHeight="1" x14ac:dyDescent="0.15">
      <c r="A89" s="341"/>
      <c r="B89" s="348"/>
      <c r="C89" s="96" t="s">
        <v>428</v>
      </c>
      <c r="D89" s="96" t="s">
        <v>325</v>
      </c>
      <c r="E89" s="165">
        <v>1140</v>
      </c>
      <c r="F89" s="98"/>
      <c r="G89" s="99">
        <f t="shared" si="4"/>
        <v>0</v>
      </c>
      <c r="H89" s="171"/>
      <c r="I89" s="167"/>
      <c r="J89" s="167"/>
      <c r="K89" s="132">
        <f t="shared" si="5"/>
        <v>0</v>
      </c>
      <c r="L89" s="132">
        <f t="shared" si="6"/>
        <v>0</v>
      </c>
      <c r="M89" s="156"/>
      <c r="N89" s="158"/>
    </row>
    <row r="90" spans="1:14" ht="12" customHeight="1" x14ac:dyDescent="0.15">
      <c r="A90" s="341"/>
      <c r="B90" s="347" t="s">
        <v>429</v>
      </c>
      <c r="C90" s="96" t="s">
        <v>430</v>
      </c>
      <c r="D90" s="96" t="s">
        <v>325</v>
      </c>
      <c r="E90" s="165">
        <v>1359</v>
      </c>
      <c r="F90" s="98"/>
      <c r="G90" s="99">
        <f t="shared" si="4"/>
        <v>0</v>
      </c>
      <c r="H90" s="171"/>
      <c r="I90" s="167"/>
      <c r="J90" s="167"/>
      <c r="K90" s="132">
        <f t="shared" si="5"/>
        <v>0</v>
      </c>
      <c r="L90" s="132">
        <f t="shared" si="6"/>
        <v>0</v>
      </c>
      <c r="M90" s="156"/>
      <c r="N90" s="158"/>
    </row>
    <row r="91" spans="1:14" ht="12" customHeight="1" x14ac:dyDescent="0.15">
      <c r="A91" s="341"/>
      <c r="B91" s="348"/>
      <c r="C91" s="96" t="s">
        <v>431</v>
      </c>
      <c r="D91" s="96" t="s">
        <v>325</v>
      </c>
      <c r="E91" s="165">
        <v>1056</v>
      </c>
      <c r="F91" s="98"/>
      <c r="G91" s="99">
        <f t="shared" si="4"/>
        <v>0</v>
      </c>
      <c r="H91" s="171"/>
      <c r="I91" s="167"/>
      <c r="J91" s="167"/>
      <c r="K91" s="132">
        <f t="shared" si="5"/>
        <v>0</v>
      </c>
      <c r="L91" s="132">
        <f t="shared" si="6"/>
        <v>0</v>
      </c>
      <c r="M91" s="156"/>
      <c r="N91" s="158"/>
    </row>
    <row r="92" spans="1:14" ht="12" customHeight="1" x14ac:dyDescent="0.15">
      <c r="A92" s="341"/>
      <c r="B92" s="348"/>
      <c r="C92" s="96" t="s">
        <v>432</v>
      </c>
      <c r="D92" s="96" t="s">
        <v>325</v>
      </c>
      <c r="E92" s="165">
        <v>1263</v>
      </c>
      <c r="F92" s="98"/>
      <c r="G92" s="99">
        <f t="shared" si="4"/>
        <v>0</v>
      </c>
      <c r="H92" s="171"/>
      <c r="I92" s="167"/>
      <c r="J92" s="167"/>
      <c r="K92" s="132">
        <f t="shared" si="5"/>
        <v>0</v>
      </c>
      <c r="L92" s="132">
        <f t="shared" si="6"/>
        <v>0</v>
      </c>
      <c r="M92" s="156"/>
      <c r="N92" s="158"/>
    </row>
    <row r="93" spans="1:14" ht="12" customHeight="1" x14ac:dyDescent="0.15">
      <c r="A93" s="341"/>
      <c r="B93" s="347" t="s">
        <v>433</v>
      </c>
      <c r="C93" s="96" t="s">
        <v>434</v>
      </c>
      <c r="D93" s="96" t="s">
        <v>325</v>
      </c>
      <c r="E93" s="165">
        <v>2092</v>
      </c>
      <c r="F93" s="98"/>
      <c r="G93" s="99">
        <f t="shared" si="4"/>
        <v>0</v>
      </c>
      <c r="H93" s="171"/>
      <c r="I93" s="167"/>
      <c r="J93" s="167"/>
      <c r="K93" s="132">
        <f t="shared" si="5"/>
        <v>0</v>
      </c>
      <c r="L93" s="132">
        <f t="shared" si="6"/>
        <v>0</v>
      </c>
      <c r="M93" s="169"/>
      <c r="N93" s="170"/>
    </row>
    <row r="94" spans="1:14" ht="12" customHeight="1" x14ac:dyDescent="0.15">
      <c r="A94" s="341"/>
      <c r="B94" s="348"/>
      <c r="C94" s="96" t="s">
        <v>435</v>
      </c>
      <c r="D94" s="96" t="s">
        <v>325</v>
      </c>
      <c r="E94" s="165">
        <v>1710</v>
      </c>
      <c r="F94" s="98"/>
      <c r="G94" s="99">
        <f t="shared" si="4"/>
        <v>0</v>
      </c>
      <c r="H94" s="171"/>
      <c r="I94" s="167"/>
      <c r="J94" s="167"/>
      <c r="K94" s="132">
        <f t="shared" si="5"/>
        <v>0</v>
      </c>
      <c r="L94" s="132">
        <f t="shared" si="6"/>
        <v>0</v>
      </c>
      <c r="M94" s="169"/>
      <c r="N94" s="170"/>
    </row>
    <row r="95" spans="1:14" ht="12" customHeight="1" x14ac:dyDescent="0.15">
      <c r="A95" s="341"/>
      <c r="B95" s="347" t="s">
        <v>436</v>
      </c>
      <c r="C95" s="96" t="s">
        <v>437</v>
      </c>
      <c r="D95" s="96" t="s">
        <v>325</v>
      </c>
      <c r="E95" s="165">
        <v>1455</v>
      </c>
      <c r="F95" s="98"/>
      <c r="G95" s="99">
        <f t="shared" si="4"/>
        <v>0</v>
      </c>
      <c r="H95" s="171"/>
      <c r="I95" s="167"/>
      <c r="J95" s="167"/>
      <c r="K95" s="132">
        <f t="shared" si="5"/>
        <v>0</v>
      </c>
      <c r="L95" s="132">
        <f t="shared" si="6"/>
        <v>0</v>
      </c>
      <c r="M95" s="169"/>
      <c r="N95" s="170"/>
    </row>
    <row r="96" spans="1:14" ht="12" customHeight="1" x14ac:dyDescent="0.15">
      <c r="A96" s="341"/>
      <c r="B96" s="348"/>
      <c r="C96" s="96" t="s">
        <v>438</v>
      </c>
      <c r="D96" s="96" t="s">
        <v>325</v>
      </c>
      <c r="E96" s="165">
        <v>1594</v>
      </c>
      <c r="F96" s="98"/>
      <c r="G96" s="99">
        <f t="shared" si="4"/>
        <v>0</v>
      </c>
      <c r="H96" s="171"/>
      <c r="I96" s="167"/>
      <c r="J96" s="167"/>
      <c r="K96" s="132">
        <f t="shared" si="5"/>
        <v>0</v>
      </c>
      <c r="L96" s="132">
        <f t="shared" si="6"/>
        <v>0</v>
      </c>
      <c r="M96" s="169"/>
      <c r="N96" s="170"/>
    </row>
    <row r="97" spans="1:14" ht="12" customHeight="1" x14ac:dyDescent="0.15">
      <c r="A97" s="341"/>
      <c r="B97" s="348"/>
      <c r="C97" s="96" t="s">
        <v>439</v>
      </c>
      <c r="D97" s="96" t="s">
        <v>325</v>
      </c>
      <c r="E97" s="165">
        <v>1140</v>
      </c>
      <c r="F97" s="98"/>
      <c r="G97" s="99">
        <f t="shared" si="4"/>
        <v>0</v>
      </c>
      <c r="H97" s="171"/>
      <c r="I97" s="167"/>
      <c r="J97" s="167"/>
      <c r="K97" s="132">
        <f t="shared" si="5"/>
        <v>0</v>
      </c>
      <c r="L97" s="132">
        <f t="shared" si="6"/>
        <v>0</v>
      </c>
      <c r="M97" s="169"/>
      <c r="N97" s="170"/>
    </row>
    <row r="98" spans="1:14" ht="12" customHeight="1" x14ac:dyDescent="0.15">
      <c r="A98" s="341"/>
      <c r="B98" s="96" t="s">
        <v>440</v>
      </c>
      <c r="C98" s="96" t="s">
        <v>441</v>
      </c>
      <c r="D98" s="96" t="s">
        <v>325</v>
      </c>
      <c r="E98" s="165">
        <v>1054</v>
      </c>
      <c r="F98" s="98"/>
      <c r="G98" s="99">
        <f t="shared" si="4"/>
        <v>0</v>
      </c>
      <c r="H98" s="171"/>
      <c r="I98" s="167"/>
      <c r="J98" s="167"/>
      <c r="K98" s="132">
        <f t="shared" si="5"/>
        <v>0</v>
      </c>
      <c r="L98" s="132">
        <f t="shared" si="6"/>
        <v>0</v>
      </c>
      <c r="M98" s="169"/>
      <c r="N98" s="170"/>
    </row>
    <row r="99" spans="1:14" ht="12" customHeight="1" x14ac:dyDescent="0.15">
      <c r="A99" s="341"/>
      <c r="B99" s="96" t="s">
        <v>442</v>
      </c>
      <c r="C99" s="96" t="s">
        <v>443</v>
      </c>
      <c r="D99" s="96" t="s">
        <v>325</v>
      </c>
      <c r="E99" s="165">
        <v>628</v>
      </c>
      <c r="F99" s="98"/>
      <c r="G99" s="99">
        <f t="shared" si="4"/>
        <v>0</v>
      </c>
      <c r="H99" s="171"/>
      <c r="I99" s="167"/>
      <c r="J99" s="167"/>
      <c r="K99" s="132">
        <f t="shared" si="5"/>
        <v>0</v>
      </c>
      <c r="L99" s="132">
        <f t="shared" si="6"/>
        <v>0</v>
      </c>
      <c r="M99" s="169"/>
      <c r="N99" s="170"/>
    </row>
    <row r="100" spans="1:14" ht="12" customHeight="1" x14ac:dyDescent="0.15">
      <c r="A100" s="341"/>
      <c r="B100" s="96" t="s">
        <v>444</v>
      </c>
      <c r="C100" s="96" t="s">
        <v>445</v>
      </c>
      <c r="D100" s="96" t="s">
        <v>325</v>
      </c>
      <c r="E100" s="165">
        <v>760</v>
      </c>
      <c r="F100" s="98"/>
      <c r="G100" s="99">
        <f t="shared" si="4"/>
        <v>0</v>
      </c>
      <c r="H100" s="171"/>
      <c r="I100" s="167"/>
      <c r="J100" s="167"/>
      <c r="K100" s="132">
        <f t="shared" si="5"/>
        <v>0</v>
      </c>
      <c r="L100" s="132">
        <f t="shared" si="6"/>
        <v>0</v>
      </c>
      <c r="M100" s="169"/>
      <c r="N100" s="170"/>
    </row>
    <row r="101" spans="1:14" ht="12" customHeight="1" x14ac:dyDescent="0.15">
      <c r="A101" s="341"/>
      <c r="B101" s="96" t="s">
        <v>446</v>
      </c>
      <c r="C101" s="96" t="s">
        <v>447</v>
      </c>
      <c r="D101" s="96" t="s">
        <v>325</v>
      </c>
      <c r="E101" s="165">
        <v>950</v>
      </c>
      <c r="F101" s="98"/>
      <c r="G101" s="99">
        <f t="shared" si="4"/>
        <v>0</v>
      </c>
      <c r="H101" s="171"/>
      <c r="I101" s="167"/>
      <c r="J101" s="167"/>
      <c r="K101" s="132">
        <f t="shared" si="5"/>
        <v>0</v>
      </c>
      <c r="L101" s="132">
        <f t="shared" si="6"/>
        <v>0</v>
      </c>
      <c r="M101" s="169"/>
      <c r="N101" s="170"/>
    </row>
    <row r="102" spans="1:14" ht="12" customHeight="1" x14ac:dyDescent="0.15">
      <c r="A102" s="341"/>
      <c r="B102" s="172"/>
      <c r="C102" s="96" t="s">
        <v>448</v>
      </c>
      <c r="D102" s="96" t="s">
        <v>325</v>
      </c>
      <c r="E102" s="165">
        <v>879</v>
      </c>
      <c r="F102" s="98"/>
      <c r="G102" s="99">
        <f t="shared" ref="G102:G133" si="7">E102*F102</f>
        <v>0</v>
      </c>
      <c r="H102" s="171"/>
      <c r="I102" s="167"/>
      <c r="J102" s="167"/>
      <c r="K102" s="132">
        <f t="shared" si="5"/>
        <v>0</v>
      </c>
      <c r="L102" s="132">
        <f t="shared" si="6"/>
        <v>0</v>
      </c>
      <c r="M102" s="169"/>
      <c r="N102" s="170"/>
    </row>
    <row r="103" spans="1:14" ht="12" customHeight="1" x14ac:dyDescent="0.15">
      <c r="A103" s="341"/>
      <c r="B103" s="96" t="s">
        <v>449</v>
      </c>
      <c r="C103" s="96" t="s">
        <v>450</v>
      </c>
      <c r="D103" s="96" t="s">
        <v>325</v>
      </c>
      <c r="E103" s="165">
        <v>1520</v>
      </c>
      <c r="F103" s="98"/>
      <c r="G103" s="99">
        <f t="shared" si="7"/>
        <v>0</v>
      </c>
      <c r="H103" s="171"/>
      <c r="I103" s="167"/>
      <c r="J103" s="167"/>
      <c r="K103" s="132">
        <f t="shared" si="5"/>
        <v>0</v>
      </c>
      <c r="L103" s="132">
        <f t="shared" si="6"/>
        <v>0</v>
      </c>
      <c r="M103" s="169"/>
      <c r="N103" s="170"/>
    </row>
    <row r="104" spans="1:14" ht="12" customHeight="1" x14ac:dyDescent="0.15">
      <c r="A104" s="341"/>
      <c r="B104" s="96" t="s">
        <v>451</v>
      </c>
      <c r="C104" s="96" t="s">
        <v>452</v>
      </c>
      <c r="D104" s="96" t="s">
        <v>325</v>
      </c>
      <c r="E104" s="165">
        <v>4750</v>
      </c>
      <c r="F104" s="98"/>
      <c r="G104" s="99">
        <f t="shared" si="7"/>
        <v>0</v>
      </c>
      <c r="H104" s="171"/>
      <c r="I104" s="167"/>
      <c r="J104" s="167"/>
      <c r="K104" s="132">
        <f t="shared" si="5"/>
        <v>0</v>
      </c>
      <c r="L104" s="132">
        <f t="shared" si="6"/>
        <v>0</v>
      </c>
      <c r="M104" s="169"/>
      <c r="N104" s="170"/>
    </row>
    <row r="105" spans="1:14" ht="12" customHeight="1" x14ac:dyDescent="0.15">
      <c r="A105" s="341"/>
      <c r="B105" s="96" t="s">
        <v>453</v>
      </c>
      <c r="C105" s="96" t="s">
        <v>454</v>
      </c>
      <c r="D105" s="96" t="s">
        <v>325</v>
      </c>
      <c r="E105" s="165">
        <v>1900</v>
      </c>
      <c r="F105" s="98"/>
      <c r="G105" s="99">
        <f t="shared" si="7"/>
        <v>0</v>
      </c>
      <c r="H105" s="171"/>
      <c r="I105" s="167"/>
      <c r="J105" s="167"/>
      <c r="K105" s="132">
        <f t="shared" si="5"/>
        <v>0</v>
      </c>
      <c r="L105" s="132">
        <f t="shared" si="6"/>
        <v>0</v>
      </c>
      <c r="M105" s="169"/>
      <c r="N105" s="170"/>
    </row>
    <row r="106" spans="1:14" ht="12" customHeight="1" x14ac:dyDescent="0.15">
      <c r="A106" s="341"/>
      <c r="B106" s="96" t="s">
        <v>455</v>
      </c>
      <c r="C106" s="96" t="s">
        <v>456</v>
      </c>
      <c r="D106" s="96" t="s">
        <v>325</v>
      </c>
      <c r="E106" s="165">
        <v>380</v>
      </c>
      <c r="F106" s="98"/>
      <c r="G106" s="99">
        <f t="shared" si="7"/>
        <v>0</v>
      </c>
      <c r="H106" s="171"/>
      <c r="I106" s="167"/>
      <c r="J106" s="167"/>
      <c r="K106" s="132">
        <f t="shared" si="5"/>
        <v>0</v>
      </c>
      <c r="L106" s="132">
        <f t="shared" si="6"/>
        <v>0</v>
      </c>
      <c r="M106" s="169"/>
      <c r="N106" s="170"/>
    </row>
    <row r="107" spans="1:14" ht="12" customHeight="1" x14ac:dyDescent="0.15">
      <c r="A107" s="341"/>
      <c r="B107" s="96" t="s">
        <v>457</v>
      </c>
      <c r="C107" s="96" t="s">
        <v>458</v>
      </c>
      <c r="D107" s="96" t="s">
        <v>325</v>
      </c>
      <c r="E107" s="165">
        <v>1786</v>
      </c>
      <c r="F107" s="98"/>
      <c r="G107" s="99">
        <f t="shared" si="7"/>
        <v>0</v>
      </c>
      <c r="H107" s="171"/>
      <c r="I107" s="167"/>
      <c r="J107" s="167"/>
      <c r="K107" s="132">
        <f t="shared" si="5"/>
        <v>0</v>
      </c>
      <c r="L107" s="132">
        <f t="shared" si="6"/>
        <v>0</v>
      </c>
      <c r="M107" s="169"/>
      <c r="N107" s="170"/>
    </row>
    <row r="108" spans="1:14" ht="12" customHeight="1" x14ac:dyDescent="0.15">
      <c r="A108" s="341"/>
      <c r="B108" s="96" t="s">
        <v>459</v>
      </c>
      <c r="C108" s="96" t="s">
        <v>460</v>
      </c>
      <c r="D108" s="96" t="s">
        <v>325</v>
      </c>
      <c r="E108" s="165">
        <v>1686</v>
      </c>
      <c r="F108" s="98"/>
      <c r="G108" s="99">
        <f t="shared" si="7"/>
        <v>0</v>
      </c>
      <c r="H108" s="171"/>
      <c r="I108" s="167"/>
      <c r="J108" s="167"/>
      <c r="K108" s="132">
        <f t="shared" si="5"/>
        <v>0</v>
      </c>
      <c r="L108" s="132">
        <f t="shared" si="6"/>
        <v>0</v>
      </c>
      <c r="M108" s="169"/>
      <c r="N108" s="170"/>
    </row>
    <row r="109" spans="1:14" ht="12" customHeight="1" x14ac:dyDescent="0.15">
      <c r="A109" s="341"/>
      <c r="B109" s="96" t="s">
        <v>461</v>
      </c>
      <c r="C109" s="96" t="s">
        <v>462</v>
      </c>
      <c r="D109" s="96" t="s">
        <v>325</v>
      </c>
      <c r="E109" s="165">
        <v>950</v>
      </c>
      <c r="F109" s="98"/>
      <c r="G109" s="99">
        <f t="shared" si="7"/>
        <v>0</v>
      </c>
      <c r="H109" s="171"/>
      <c r="I109" s="167"/>
      <c r="J109" s="167"/>
      <c r="K109" s="132">
        <f t="shared" si="5"/>
        <v>0</v>
      </c>
      <c r="L109" s="132">
        <f t="shared" si="6"/>
        <v>0</v>
      </c>
      <c r="M109" s="169"/>
      <c r="N109" s="170"/>
    </row>
    <row r="110" spans="1:14" ht="12" customHeight="1" x14ac:dyDescent="0.15">
      <c r="A110" s="341"/>
      <c r="B110" s="96" t="s">
        <v>463</v>
      </c>
      <c r="C110" s="96" t="s">
        <v>464</v>
      </c>
      <c r="D110" s="96" t="s">
        <v>325</v>
      </c>
      <c r="E110" s="165">
        <v>4750</v>
      </c>
      <c r="F110" s="98"/>
      <c r="G110" s="99">
        <f t="shared" si="7"/>
        <v>0</v>
      </c>
      <c r="H110" s="171"/>
      <c r="I110" s="167"/>
      <c r="J110" s="167"/>
      <c r="K110" s="132">
        <f t="shared" si="5"/>
        <v>0</v>
      </c>
      <c r="L110" s="132">
        <f t="shared" si="6"/>
        <v>0</v>
      </c>
      <c r="M110" s="169"/>
      <c r="N110" s="170"/>
    </row>
    <row r="111" spans="1:14" ht="12" customHeight="1" x14ac:dyDescent="0.15">
      <c r="A111" s="341"/>
      <c r="B111" s="96" t="s">
        <v>465</v>
      </c>
      <c r="C111" s="173"/>
      <c r="D111" s="96" t="s">
        <v>325</v>
      </c>
      <c r="E111" s="165">
        <v>285</v>
      </c>
      <c r="F111" s="98"/>
      <c r="G111" s="99">
        <f t="shared" si="7"/>
        <v>0</v>
      </c>
      <c r="H111" s="171"/>
      <c r="I111" s="167"/>
      <c r="J111" s="167"/>
      <c r="K111" s="132">
        <f t="shared" si="5"/>
        <v>0</v>
      </c>
      <c r="L111" s="132">
        <f t="shared" si="6"/>
        <v>0</v>
      </c>
      <c r="M111" s="169"/>
      <c r="N111" s="170"/>
    </row>
    <row r="112" spans="1:14" ht="12" customHeight="1" x14ac:dyDescent="0.15">
      <c r="A112" s="341"/>
      <c r="B112" s="347" t="s">
        <v>466</v>
      </c>
      <c r="C112" s="96" t="s">
        <v>467</v>
      </c>
      <c r="D112" s="96" t="s">
        <v>325</v>
      </c>
      <c r="E112" s="165">
        <v>171</v>
      </c>
      <c r="F112" s="98"/>
      <c r="G112" s="99">
        <f t="shared" si="7"/>
        <v>0</v>
      </c>
      <c r="H112" s="171"/>
      <c r="I112" s="167"/>
      <c r="J112" s="167"/>
      <c r="K112" s="132">
        <f t="shared" si="5"/>
        <v>0</v>
      </c>
      <c r="L112" s="132">
        <f t="shared" si="6"/>
        <v>0</v>
      </c>
      <c r="M112" s="169"/>
      <c r="N112" s="170"/>
    </row>
    <row r="113" spans="1:14" ht="12" customHeight="1" x14ac:dyDescent="0.15">
      <c r="A113" s="341"/>
      <c r="B113" s="348"/>
      <c r="C113" s="96" t="s">
        <v>468</v>
      </c>
      <c r="D113" s="96" t="s">
        <v>325</v>
      </c>
      <c r="E113" s="165">
        <v>171</v>
      </c>
      <c r="F113" s="98"/>
      <c r="G113" s="99">
        <f t="shared" si="7"/>
        <v>0</v>
      </c>
      <c r="H113" s="171"/>
      <c r="I113" s="167"/>
      <c r="J113" s="167"/>
      <c r="K113" s="132">
        <f t="shared" si="5"/>
        <v>0</v>
      </c>
      <c r="L113" s="132">
        <f t="shared" si="6"/>
        <v>0</v>
      </c>
      <c r="M113" s="169"/>
      <c r="N113" s="170"/>
    </row>
    <row r="114" spans="1:14" ht="12" customHeight="1" x14ac:dyDescent="0.15">
      <c r="A114" s="341"/>
      <c r="B114" s="348"/>
      <c r="C114" s="96" t="s">
        <v>469</v>
      </c>
      <c r="D114" s="96" t="s">
        <v>325</v>
      </c>
      <c r="E114" s="165">
        <v>228</v>
      </c>
      <c r="F114" s="98"/>
      <c r="G114" s="99">
        <f t="shared" si="7"/>
        <v>0</v>
      </c>
      <c r="H114" s="171"/>
      <c r="I114" s="167"/>
      <c r="J114" s="167"/>
      <c r="K114" s="132">
        <f t="shared" si="5"/>
        <v>0</v>
      </c>
      <c r="L114" s="132">
        <f t="shared" si="6"/>
        <v>0</v>
      </c>
      <c r="M114" s="169"/>
      <c r="N114" s="170"/>
    </row>
    <row r="115" spans="1:14" ht="12" customHeight="1" x14ac:dyDescent="0.15">
      <c r="A115" s="341"/>
      <c r="B115" s="347" t="s">
        <v>470</v>
      </c>
      <c r="C115" s="96" t="s">
        <v>471</v>
      </c>
      <c r="D115" s="96" t="s">
        <v>325</v>
      </c>
      <c r="E115" s="165">
        <v>1931</v>
      </c>
      <c r="F115" s="98"/>
      <c r="G115" s="99">
        <f t="shared" si="7"/>
        <v>0</v>
      </c>
      <c r="H115" s="171"/>
      <c r="I115" s="167"/>
      <c r="J115" s="167"/>
      <c r="K115" s="132">
        <f t="shared" si="5"/>
        <v>0</v>
      </c>
      <c r="L115" s="132">
        <f t="shared" si="6"/>
        <v>0</v>
      </c>
      <c r="M115" s="169"/>
      <c r="N115" s="170"/>
    </row>
    <row r="116" spans="1:14" ht="12" customHeight="1" x14ac:dyDescent="0.15">
      <c r="A116" s="341"/>
      <c r="B116" s="348"/>
      <c r="C116" s="96" t="s">
        <v>472</v>
      </c>
      <c r="D116" s="96" t="s">
        <v>325</v>
      </c>
      <c r="E116" s="165">
        <v>1667</v>
      </c>
      <c r="F116" s="98"/>
      <c r="G116" s="99">
        <f t="shared" si="7"/>
        <v>0</v>
      </c>
      <c r="H116" s="171"/>
      <c r="I116" s="167"/>
      <c r="J116" s="167"/>
      <c r="K116" s="132">
        <f t="shared" si="5"/>
        <v>0</v>
      </c>
      <c r="L116" s="132">
        <f t="shared" si="6"/>
        <v>0</v>
      </c>
      <c r="M116" s="169"/>
      <c r="N116" s="170"/>
    </row>
    <row r="117" spans="1:14" ht="12" customHeight="1" x14ac:dyDescent="0.15">
      <c r="A117" s="341"/>
      <c r="B117" s="348"/>
      <c r="C117" s="96" t="s">
        <v>473</v>
      </c>
      <c r="D117" s="96" t="s">
        <v>325</v>
      </c>
      <c r="E117" s="165">
        <v>4750</v>
      </c>
      <c r="F117" s="98"/>
      <c r="G117" s="99">
        <f t="shared" si="7"/>
        <v>0</v>
      </c>
      <c r="H117" s="171"/>
      <c r="I117" s="167"/>
      <c r="J117" s="167"/>
      <c r="K117" s="132">
        <f t="shared" si="5"/>
        <v>0</v>
      </c>
      <c r="L117" s="132">
        <f t="shared" si="6"/>
        <v>0</v>
      </c>
      <c r="M117" s="169"/>
      <c r="N117" s="170"/>
    </row>
    <row r="118" spans="1:14" ht="12" customHeight="1" x14ac:dyDescent="0.15">
      <c r="A118" s="341"/>
      <c r="B118" s="348"/>
      <c r="C118" s="96" t="s">
        <v>474</v>
      </c>
      <c r="D118" s="96" t="s">
        <v>325</v>
      </c>
      <c r="E118" s="165">
        <v>2982</v>
      </c>
      <c r="F118" s="98"/>
      <c r="G118" s="99">
        <f t="shared" si="7"/>
        <v>0</v>
      </c>
      <c r="H118" s="171"/>
      <c r="I118" s="167"/>
      <c r="J118" s="167"/>
      <c r="K118" s="132">
        <f t="shared" si="5"/>
        <v>0</v>
      </c>
      <c r="L118" s="132">
        <f t="shared" si="6"/>
        <v>0</v>
      </c>
      <c r="M118" s="169"/>
      <c r="N118" s="170"/>
    </row>
    <row r="119" spans="1:14" ht="12" customHeight="1" x14ac:dyDescent="0.15">
      <c r="A119" s="341"/>
      <c r="B119" s="96" t="s">
        <v>475</v>
      </c>
      <c r="C119" s="173"/>
      <c r="D119" s="96" t="s">
        <v>325</v>
      </c>
      <c r="E119" s="165">
        <v>263</v>
      </c>
      <c r="F119" s="98"/>
      <c r="G119" s="99">
        <f t="shared" si="7"/>
        <v>0</v>
      </c>
      <c r="H119" s="171"/>
      <c r="I119" s="167"/>
      <c r="J119" s="167"/>
      <c r="K119" s="132">
        <f t="shared" si="5"/>
        <v>0</v>
      </c>
      <c r="L119" s="132">
        <f t="shared" si="6"/>
        <v>0</v>
      </c>
      <c r="M119" s="169"/>
      <c r="N119" s="170"/>
    </row>
    <row r="120" spans="1:14" ht="12" customHeight="1" x14ac:dyDescent="0.15">
      <c r="A120" s="341"/>
      <c r="B120" s="96" t="s">
        <v>476</v>
      </c>
      <c r="C120" s="173"/>
      <c r="D120" s="96" t="s">
        <v>325</v>
      </c>
      <c r="E120" s="165">
        <v>266</v>
      </c>
      <c r="F120" s="98"/>
      <c r="G120" s="99">
        <f t="shared" si="7"/>
        <v>0</v>
      </c>
      <c r="H120" s="171"/>
      <c r="I120" s="167"/>
      <c r="J120" s="167"/>
      <c r="K120" s="132">
        <f t="shared" si="5"/>
        <v>0</v>
      </c>
      <c r="L120" s="132">
        <f t="shared" si="6"/>
        <v>0</v>
      </c>
      <c r="M120" s="169"/>
      <c r="N120" s="170"/>
    </row>
    <row r="121" spans="1:14" ht="12" customHeight="1" x14ac:dyDescent="0.15">
      <c r="A121" s="341"/>
      <c r="B121" s="96" t="s">
        <v>477</v>
      </c>
      <c r="C121" s="173"/>
      <c r="D121" s="96" t="s">
        <v>325</v>
      </c>
      <c r="E121" s="165">
        <v>190</v>
      </c>
      <c r="F121" s="98"/>
      <c r="G121" s="99">
        <f t="shared" si="7"/>
        <v>0</v>
      </c>
      <c r="H121" s="171"/>
      <c r="I121" s="167"/>
      <c r="J121" s="167"/>
      <c r="K121" s="132">
        <f t="shared" si="5"/>
        <v>0</v>
      </c>
      <c r="L121" s="132">
        <f t="shared" si="6"/>
        <v>0</v>
      </c>
      <c r="M121" s="169"/>
      <c r="N121" s="170"/>
    </row>
    <row r="122" spans="1:14" ht="12" customHeight="1" x14ac:dyDescent="0.15">
      <c r="A122" s="341"/>
      <c r="B122" s="347" t="s">
        <v>478</v>
      </c>
      <c r="C122" s="96" t="s">
        <v>479</v>
      </c>
      <c r="D122" s="96" t="s">
        <v>325</v>
      </c>
      <c r="E122" s="165">
        <v>3325</v>
      </c>
      <c r="F122" s="98"/>
      <c r="G122" s="99">
        <f t="shared" si="7"/>
        <v>0</v>
      </c>
      <c r="H122" s="171"/>
      <c r="I122" s="167"/>
      <c r="J122" s="167"/>
      <c r="K122" s="132">
        <f t="shared" si="5"/>
        <v>0</v>
      </c>
      <c r="L122" s="132">
        <f t="shared" si="6"/>
        <v>0</v>
      </c>
      <c r="M122" s="169"/>
      <c r="N122" s="170"/>
    </row>
    <row r="123" spans="1:14" ht="12" customHeight="1" x14ac:dyDescent="0.15">
      <c r="A123" s="341"/>
      <c r="B123" s="348"/>
      <c r="C123" s="96" t="s">
        <v>480</v>
      </c>
      <c r="D123" s="96" t="s">
        <v>325</v>
      </c>
      <c r="E123" s="165">
        <v>1235</v>
      </c>
      <c r="F123" s="98"/>
      <c r="G123" s="99">
        <f t="shared" si="7"/>
        <v>0</v>
      </c>
      <c r="H123" s="171"/>
      <c r="I123" s="167"/>
      <c r="J123" s="167"/>
      <c r="K123" s="132">
        <f t="shared" si="5"/>
        <v>0</v>
      </c>
      <c r="L123" s="132">
        <f t="shared" si="6"/>
        <v>0</v>
      </c>
      <c r="M123" s="169"/>
      <c r="N123" s="170"/>
    </row>
    <row r="124" spans="1:14" ht="24" customHeight="1" x14ac:dyDescent="0.15">
      <c r="A124" s="341"/>
      <c r="B124" s="348"/>
      <c r="C124" s="96" t="s">
        <v>481</v>
      </c>
      <c r="D124" s="96" t="s">
        <v>325</v>
      </c>
      <c r="E124" s="165">
        <v>4623</v>
      </c>
      <c r="F124" s="98"/>
      <c r="G124" s="99">
        <f t="shared" si="7"/>
        <v>0</v>
      </c>
      <c r="H124" s="171"/>
      <c r="I124" s="167"/>
      <c r="J124" s="167"/>
      <c r="K124" s="132">
        <f t="shared" si="5"/>
        <v>0</v>
      </c>
      <c r="L124" s="132">
        <f t="shared" si="6"/>
        <v>0</v>
      </c>
      <c r="M124" s="169"/>
      <c r="N124" s="170"/>
    </row>
    <row r="125" spans="1:14" ht="12" customHeight="1" x14ac:dyDescent="0.15">
      <c r="A125" s="341"/>
      <c r="B125" s="347" t="s">
        <v>482</v>
      </c>
      <c r="C125" s="96" t="s">
        <v>483</v>
      </c>
      <c r="D125" s="96" t="s">
        <v>325</v>
      </c>
      <c r="E125" s="165">
        <v>5700</v>
      </c>
      <c r="F125" s="98"/>
      <c r="G125" s="99">
        <f t="shared" si="7"/>
        <v>0</v>
      </c>
      <c r="H125" s="171"/>
      <c r="I125" s="167"/>
      <c r="J125" s="167"/>
      <c r="K125" s="132">
        <f t="shared" si="5"/>
        <v>0</v>
      </c>
      <c r="L125" s="132">
        <f t="shared" si="6"/>
        <v>0</v>
      </c>
      <c r="M125" s="169"/>
      <c r="N125" s="170"/>
    </row>
    <row r="126" spans="1:14" ht="12" customHeight="1" x14ac:dyDescent="0.15">
      <c r="A126" s="341"/>
      <c r="B126" s="348"/>
      <c r="C126" s="96" t="s">
        <v>484</v>
      </c>
      <c r="D126" s="96" t="s">
        <v>325</v>
      </c>
      <c r="E126" s="165">
        <v>4750</v>
      </c>
      <c r="F126" s="98"/>
      <c r="G126" s="99">
        <f t="shared" si="7"/>
        <v>0</v>
      </c>
      <c r="H126" s="171"/>
      <c r="I126" s="167"/>
      <c r="J126" s="167"/>
      <c r="K126" s="132">
        <f t="shared" si="5"/>
        <v>0</v>
      </c>
      <c r="L126" s="132">
        <f t="shared" si="6"/>
        <v>0</v>
      </c>
      <c r="M126" s="169"/>
      <c r="N126" s="170"/>
    </row>
    <row r="127" spans="1:14" ht="12" customHeight="1" x14ac:dyDescent="0.15">
      <c r="A127" s="341"/>
      <c r="B127" s="96" t="s">
        <v>485</v>
      </c>
      <c r="C127" s="96" t="s">
        <v>486</v>
      </c>
      <c r="D127" s="96" t="s">
        <v>325</v>
      </c>
      <c r="E127" s="165">
        <v>2850</v>
      </c>
      <c r="F127" s="98"/>
      <c r="G127" s="99">
        <f t="shared" si="7"/>
        <v>0</v>
      </c>
      <c r="H127" s="171"/>
      <c r="I127" s="167"/>
      <c r="J127" s="167"/>
      <c r="K127" s="132">
        <f t="shared" si="5"/>
        <v>0</v>
      </c>
      <c r="L127" s="132">
        <f t="shared" si="6"/>
        <v>0</v>
      </c>
      <c r="M127" s="169"/>
      <c r="N127" s="170"/>
    </row>
    <row r="128" spans="1:14" ht="12" customHeight="1" x14ac:dyDescent="0.15">
      <c r="A128" s="341"/>
      <c r="B128" s="96" t="s">
        <v>487</v>
      </c>
      <c r="C128" s="173"/>
      <c r="D128" s="96" t="s">
        <v>325</v>
      </c>
      <c r="E128" s="165">
        <v>8221</v>
      </c>
      <c r="F128" s="98"/>
      <c r="G128" s="99">
        <f t="shared" si="7"/>
        <v>0</v>
      </c>
      <c r="H128" s="171"/>
      <c r="I128" s="167"/>
      <c r="J128" s="167"/>
      <c r="K128" s="132">
        <f t="shared" si="5"/>
        <v>0</v>
      </c>
      <c r="L128" s="132">
        <f t="shared" si="6"/>
        <v>0</v>
      </c>
      <c r="M128" s="169"/>
      <c r="N128" s="170"/>
    </row>
    <row r="129" spans="1:14" ht="12" customHeight="1" x14ac:dyDescent="0.15">
      <c r="A129" s="341"/>
      <c r="B129" s="96" t="s">
        <v>488</v>
      </c>
      <c r="C129" s="173"/>
      <c r="D129" s="96" t="s">
        <v>325</v>
      </c>
      <c r="E129" s="165">
        <v>35874</v>
      </c>
      <c r="F129" s="98"/>
      <c r="G129" s="99">
        <f t="shared" si="7"/>
        <v>0</v>
      </c>
      <c r="H129" s="171"/>
      <c r="I129" s="167"/>
      <c r="J129" s="167"/>
      <c r="K129" s="132">
        <f t="shared" si="5"/>
        <v>0</v>
      </c>
      <c r="L129" s="132">
        <f t="shared" si="6"/>
        <v>0</v>
      </c>
      <c r="M129" s="169"/>
      <c r="N129" s="170"/>
    </row>
    <row r="130" spans="1:14" ht="12" customHeight="1" x14ac:dyDescent="0.15">
      <c r="A130" s="341"/>
      <c r="B130" s="96" t="s">
        <v>489</v>
      </c>
      <c r="C130" s="173"/>
      <c r="D130" s="96" t="s">
        <v>325</v>
      </c>
      <c r="E130" s="165">
        <v>82583</v>
      </c>
      <c r="F130" s="98"/>
      <c r="G130" s="99">
        <f t="shared" si="7"/>
        <v>0</v>
      </c>
      <c r="H130" s="171"/>
      <c r="I130" s="167"/>
      <c r="J130" s="167"/>
      <c r="K130" s="132">
        <f t="shared" si="5"/>
        <v>0</v>
      </c>
      <c r="L130" s="132">
        <f t="shared" si="6"/>
        <v>0</v>
      </c>
      <c r="M130" s="169"/>
      <c r="N130" s="170"/>
    </row>
    <row r="131" spans="1:14" ht="24" customHeight="1" x14ac:dyDescent="0.15">
      <c r="A131" s="340" t="s">
        <v>490</v>
      </c>
      <c r="B131" s="96" t="s">
        <v>491</v>
      </c>
      <c r="C131" s="96" t="s">
        <v>492</v>
      </c>
      <c r="D131" s="96" t="s">
        <v>325</v>
      </c>
      <c r="E131" s="165">
        <v>3800</v>
      </c>
      <c r="F131" s="98"/>
      <c r="G131" s="99">
        <f t="shared" si="7"/>
        <v>0</v>
      </c>
      <c r="H131" s="171"/>
      <c r="I131" s="167"/>
      <c r="J131" s="167"/>
      <c r="K131" s="132">
        <f t="shared" si="5"/>
        <v>0</v>
      </c>
      <c r="L131" s="132">
        <f t="shared" si="6"/>
        <v>0</v>
      </c>
      <c r="M131" s="169"/>
      <c r="N131" s="170"/>
    </row>
    <row r="132" spans="1:14" ht="12" customHeight="1" x14ac:dyDescent="0.15">
      <c r="A132" s="341"/>
      <c r="B132" s="96" t="s">
        <v>493</v>
      </c>
      <c r="C132" s="174"/>
      <c r="D132" s="96" t="s">
        <v>325</v>
      </c>
      <c r="E132" s="165">
        <v>1836</v>
      </c>
      <c r="F132" s="98"/>
      <c r="G132" s="99">
        <f t="shared" si="7"/>
        <v>0</v>
      </c>
      <c r="H132" s="171"/>
      <c r="I132" s="167"/>
      <c r="J132" s="167"/>
      <c r="K132" s="132">
        <f t="shared" si="5"/>
        <v>0</v>
      </c>
      <c r="L132" s="132">
        <f t="shared" si="6"/>
        <v>0</v>
      </c>
      <c r="M132" s="169"/>
      <c r="N132" s="170"/>
    </row>
    <row r="133" spans="1:14" ht="12" customHeight="1" x14ac:dyDescent="0.15">
      <c r="A133" s="340" t="s">
        <v>494</v>
      </c>
      <c r="B133" s="96" t="s">
        <v>495</v>
      </c>
      <c r="C133" s="96" t="s">
        <v>496</v>
      </c>
      <c r="D133" s="96" t="s">
        <v>325</v>
      </c>
      <c r="E133" s="165">
        <v>760</v>
      </c>
      <c r="F133" s="98"/>
      <c r="G133" s="99">
        <f t="shared" si="7"/>
        <v>0</v>
      </c>
      <c r="H133" s="171"/>
      <c r="I133" s="167"/>
      <c r="J133" s="167"/>
      <c r="K133" s="132">
        <f t="shared" si="5"/>
        <v>0</v>
      </c>
      <c r="L133" s="132">
        <f t="shared" si="6"/>
        <v>0</v>
      </c>
      <c r="M133" s="169"/>
      <c r="N133" s="170"/>
    </row>
    <row r="134" spans="1:14" ht="12" customHeight="1" x14ac:dyDescent="0.15">
      <c r="A134" s="341"/>
      <c r="B134" s="96" t="s">
        <v>497</v>
      </c>
      <c r="C134" s="174"/>
      <c r="D134" s="96" t="s">
        <v>325</v>
      </c>
      <c r="E134" s="165">
        <v>570</v>
      </c>
      <c r="F134" s="98"/>
      <c r="G134" s="99">
        <f t="shared" ref="G134:G136" si="8">E134*F134</f>
        <v>0</v>
      </c>
      <c r="H134" s="171"/>
      <c r="I134" s="167"/>
      <c r="J134" s="167"/>
      <c r="K134" s="132">
        <f t="shared" ref="K134:K197" si="9">G134*I134</f>
        <v>0</v>
      </c>
      <c r="L134" s="132">
        <f t="shared" ref="L134:L197" si="10">J134*G134</f>
        <v>0</v>
      </c>
      <c r="M134" s="169"/>
      <c r="N134" s="170"/>
    </row>
    <row r="135" spans="1:14" ht="12" customHeight="1" x14ac:dyDescent="0.15">
      <c r="A135" s="341"/>
      <c r="B135" s="96" t="s">
        <v>498</v>
      </c>
      <c r="C135" s="174"/>
      <c r="D135" s="96" t="s">
        <v>325</v>
      </c>
      <c r="E135" s="165">
        <v>440.38</v>
      </c>
      <c r="F135" s="98"/>
      <c r="G135" s="99">
        <f t="shared" si="8"/>
        <v>0</v>
      </c>
      <c r="H135" s="171"/>
      <c r="I135" s="167"/>
      <c r="J135" s="167"/>
      <c r="K135" s="132">
        <f t="shared" si="9"/>
        <v>0</v>
      </c>
      <c r="L135" s="132">
        <f t="shared" si="10"/>
        <v>0</v>
      </c>
      <c r="M135" s="169"/>
      <c r="N135" s="170"/>
    </row>
    <row r="136" spans="1:14" ht="12" customHeight="1" x14ac:dyDescent="0.15">
      <c r="A136" s="341"/>
      <c r="B136" s="96" t="s">
        <v>499</v>
      </c>
      <c r="C136" s="174"/>
      <c r="D136" s="96" t="s">
        <v>325</v>
      </c>
      <c r="E136" s="165">
        <v>180</v>
      </c>
      <c r="F136" s="98"/>
      <c r="G136" s="99">
        <f t="shared" si="8"/>
        <v>0</v>
      </c>
      <c r="H136" s="171"/>
      <c r="I136" s="167"/>
      <c r="J136" s="167"/>
      <c r="K136" s="132">
        <f t="shared" si="9"/>
        <v>0</v>
      </c>
      <c r="L136" s="132">
        <f t="shared" si="10"/>
        <v>0</v>
      </c>
      <c r="M136" s="169"/>
      <c r="N136" s="170"/>
    </row>
    <row r="137" spans="1:14" ht="14.25" customHeight="1" x14ac:dyDescent="0.15">
      <c r="A137" s="175" t="s">
        <v>500</v>
      </c>
      <c r="B137" s="176"/>
      <c r="C137" s="176"/>
      <c r="D137" s="176"/>
      <c r="E137" s="176"/>
      <c r="F137" s="176"/>
      <c r="G137" s="177"/>
      <c r="H137" s="171"/>
      <c r="I137" s="167"/>
      <c r="J137" s="167"/>
      <c r="K137" s="132">
        <f t="shared" si="9"/>
        <v>0</v>
      </c>
      <c r="L137" s="132">
        <f t="shared" si="10"/>
        <v>0</v>
      </c>
      <c r="M137" s="169"/>
      <c r="N137" s="170"/>
    </row>
    <row r="138" spans="1:14" ht="12" customHeight="1" x14ac:dyDescent="0.15">
      <c r="A138" s="340" t="s">
        <v>501</v>
      </c>
      <c r="B138" s="96" t="s">
        <v>502</v>
      </c>
      <c r="C138" s="96" t="s">
        <v>503</v>
      </c>
      <c r="D138" s="96" t="s">
        <v>325</v>
      </c>
      <c r="E138" s="165">
        <v>1425</v>
      </c>
      <c r="F138" s="98"/>
      <c r="G138" s="99">
        <f t="shared" ref="G138:G169" si="11">E138*F138</f>
        <v>0</v>
      </c>
      <c r="H138" s="171"/>
      <c r="I138" s="167"/>
      <c r="J138" s="167"/>
      <c r="K138" s="132">
        <f t="shared" si="9"/>
        <v>0</v>
      </c>
      <c r="L138" s="132">
        <f t="shared" si="10"/>
        <v>0</v>
      </c>
      <c r="M138" s="169"/>
      <c r="N138" s="170"/>
    </row>
    <row r="139" spans="1:14" ht="12" customHeight="1" x14ac:dyDescent="0.15">
      <c r="A139" s="341"/>
      <c r="B139" s="347" t="s">
        <v>504</v>
      </c>
      <c r="C139" s="96" t="s">
        <v>505</v>
      </c>
      <c r="D139" s="96" t="s">
        <v>325</v>
      </c>
      <c r="E139" s="165">
        <v>880</v>
      </c>
      <c r="F139" s="98"/>
      <c r="G139" s="99">
        <f t="shared" si="11"/>
        <v>0</v>
      </c>
      <c r="H139" s="171"/>
      <c r="I139" s="167"/>
      <c r="J139" s="167"/>
      <c r="K139" s="132">
        <f t="shared" si="9"/>
        <v>0</v>
      </c>
      <c r="L139" s="132">
        <f t="shared" si="10"/>
        <v>0</v>
      </c>
      <c r="M139" s="169"/>
      <c r="N139" s="170"/>
    </row>
    <row r="140" spans="1:14" ht="12" customHeight="1" x14ac:dyDescent="0.15">
      <c r="A140" s="341"/>
      <c r="B140" s="348"/>
      <c r="C140" s="96" t="s">
        <v>506</v>
      </c>
      <c r="D140" s="96" t="s">
        <v>325</v>
      </c>
      <c r="E140" s="165">
        <v>760</v>
      </c>
      <c r="F140" s="98"/>
      <c r="G140" s="99">
        <f t="shared" si="11"/>
        <v>0</v>
      </c>
      <c r="H140" s="171"/>
      <c r="I140" s="167"/>
      <c r="J140" s="167"/>
      <c r="K140" s="132">
        <f t="shared" si="9"/>
        <v>0</v>
      </c>
      <c r="L140" s="132">
        <f t="shared" si="10"/>
        <v>0</v>
      </c>
      <c r="M140" s="169"/>
      <c r="N140" s="170"/>
    </row>
    <row r="141" spans="1:14" ht="12" customHeight="1" x14ac:dyDescent="0.15">
      <c r="A141" s="341"/>
      <c r="B141" s="348"/>
      <c r="C141" s="96" t="s">
        <v>507</v>
      </c>
      <c r="D141" s="96" t="s">
        <v>325</v>
      </c>
      <c r="E141" s="165">
        <v>570</v>
      </c>
      <c r="F141" s="98"/>
      <c r="G141" s="99">
        <f t="shared" si="11"/>
        <v>0</v>
      </c>
      <c r="H141" s="171"/>
      <c r="I141" s="167"/>
      <c r="J141" s="167"/>
      <c r="K141" s="132">
        <f t="shared" si="9"/>
        <v>0</v>
      </c>
      <c r="L141" s="132">
        <f t="shared" si="10"/>
        <v>0</v>
      </c>
      <c r="M141" s="169"/>
      <c r="N141" s="170"/>
    </row>
    <row r="142" spans="1:14" ht="12" customHeight="1" x14ac:dyDescent="0.15">
      <c r="A142" s="341"/>
      <c r="B142" s="348"/>
      <c r="C142" s="96" t="s">
        <v>508</v>
      </c>
      <c r="D142" s="96" t="s">
        <v>325</v>
      </c>
      <c r="E142" s="165">
        <v>1969</v>
      </c>
      <c r="F142" s="98"/>
      <c r="G142" s="99">
        <f t="shared" si="11"/>
        <v>0</v>
      </c>
      <c r="H142" s="171"/>
      <c r="I142" s="167"/>
      <c r="J142" s="167"/>
      <c r="K142" s="132">
        <f t="shared" si="9"/>
        <v>0</v>
      </c>
      <c r="L142" s="132">
        <f t="shared" si="10"/>
        <v>0</v>
      </c>
      <c r="M142" s="169"/>
      <c r="N142" s="170"/>
    </row>
    <row r="143" spans="1:14" ht="12" customHeight="1" x14ac:dyDescent="0.15">
      <c r="A143" s="341"/>
      <c r="B143" s="348"/>
      <c r="C143" s="96" t="s">
        <v>509</v>
      </c>
      <c r="D143" s="96" t="s">
        <v>325</v>
      </c>
      <c r="E143" s="165">
        <v>1140</v>
      </c>
      <c r="F143" s="98"/>
      <c r="G143" s="99">
        <f t="shared" si="11"/>
        <v>0</v>
      </c>
      <c r="H143" s="171"/>
      <c r="I143" s="167"/>
      <c r="J143" s="167"/>
      <c r="K143" s="132">
        <f t="shared" si="9"/>
        <v>0</v>
      </c>
      <c r="L143" s="132">
        <f t="shared" si="10"/>
        <v>0</v>
      </c>
      <c r="M143" s="169"/>
      <c r="N143" s="170"/>
    </row>
    <row r="144" spans="1:14" ht="12" customHeight="1" x14ac:dyDescent="0.15">
      <c r="A144" s="341"/>
      <c r="B144" s="348"/>
      <c r="C144" s="96" t="s">
        <v>510</v>
      </c>
      <c r="D144" s="96" t="s">
        <v>325</v>
      </c>
      <c r="E144" s="165">
        <v>1140</v>
      </c>
      <c r="F144" s="98"/>
      <c r="G144" s="99">
        <f t="shared" si="11"/>
        <v>0</v>
      </c>
      <c r="H144" s="171"/>
      <c r="I144" s="167"/>
      <c r="J144" s="167"/>
      <c r="K144" s="132">
        <f t="shared" si="9"/>
        <v>0</v>
      </c>
      <c r="L144" s="132">
        <f t="shared" si="10"/>
        <v>0</v>
      </c>
      <c r="M144" s="169"/>
      <c r="N144" s="170"/>
    </row>
    <row r="145" spans="1:14" ht="12" customHeight="1" x14ac:dyDescent="0.15">
      <c r="A145" s="341"/>
      <c r="B145" s="348"/>
      <c r="C145" s="96" t="s">
        <v>511</v>
      </c>
      <c r="D145" s="96" t="s">
        <v>325</v>
      </c>
      <c r="E145" s="165">
        <v>706</v>
      </c>
      <c r="F145" s="98"/>
      <c r="G145" s="99">
        <f t="shared" si="11"/>
        <v>0</v>
      </c>
      <c r="H145" s="171"/>
      <c r="I145" s="167"/>
      <c r="J145" s="167"/>
      <c r="K145" s="132">
        <f t="shared" si="9"/>
        <v>0</v>
      </c>
      <c r="L145" s="132">
        <f t="shared" si="10"/>
        <v>0</v>
      </c>
      <c r="M145" s="169"/>
      <c r="N145" s="170"/>
    </row>
    <row r="146" spans="1:14" ht="12" customHeight="1" x14ac:dyDescent="0.15">
      <c r="A146" s="341"/>
      <c r="B146" s="348"/>
      <c r="C146" s="96" t="s">
        <v>512</v>
      </c>
      <c r="D146" s="96" t="s">
        <v>325</v>
      </c>
      <c r="E146" s="165">
        <v>711</v>
      </c>
      <c r="F146" s="98"/>
      <c r="G146" s="99">
        <f t="shared" si="11"/>
        <v>0</v>
      </c>
      <c r="H146" s="171"/>
      <c r="I146" s="167"/>
      <c r="J146" s="167"/>
      <c r="K146" s="132">
        <f t="shared" si="9"/>
        <v>0</v>
      </c>
      <c r="L146" s="132">
        <f t="shared" si="10"/>
        <v>0</v>
      </c>
      <c r="M146" s="169"/>
      <c r="N146" s="170"/>
    </row>
    <row r="147" spans="1:14" ht="12" customHeight="1" x14ac:dyDescent="0.15">
      <c r="A147" s="341"/>
      <c r="B147" s="348"/>
      <c r="C147" s="96" t="s">
        <v>513</v>
      </c>
      <c r="D147" s="96" t="s">
        <v>325</v>
      </c>
      <c r="E147" s="165">
        <v>950</v>
      </c>
      <c r="F147" s="98"/>
      <c r="G147" s="99">
        <f t="shared" si="11"/>
        <v>0</v>
      </c>
      <c r="H147" s="171"/>
      <c r="I147" s="167"/>
      <c r="J147" s="167"/>
      <c r="K147" s="132">
        <f t="shared" si="9"/>
        <v>0</v>
      </c>
      <c r="L147" s="132">
        <f t="shared" si="10"/>
        <v>0</v>
      </c>
      <c r="M147" s="169"/>
      <c r="N147" s="170"/>
    </row>
    <row r="148" spans="1:14" ht="12" customHeight="1" x14ac:dyDescent="0.15">
      <c r="A148" s="341"/>
      <c r="B148" s="348"/>
      <c r="C148" s="96" t="s">
        <v>514</v>
      </c>
      <c r="D148" s="96" t="s">
        <v>325</v>
      </c>
      <c r="E148" s="165">
        <v>950</v>
      </c>
      <c r="F148" s="98"/>
      <c r="G148" s="99">
        <f t="shared" si="11"/>
        <v>0</v>
      </c>
      <c r="H148" s="171"/>
      <c r="I148" s="167"/>
      <c r="J148" s="167"/>
      <c r="K148" s="132">
        <f t="shared" si="9"/>
        <v>0</v>
      </c>
      <c r="L148" s="132">
        <f t="shared" si="10"/>
        <v>0</v>
      </c>
      <c r="M148" s="169"/>
      <c r="N148" s="170"/>
    </row>
    <row r="149" spans="1:14" ht="12" customHeight="1" x14ac:dyDescent="0.15">
      <c r="A149" s="341"/>
      <c r="B149" s="348"/>
      <c r="C149" s="96" t="s">
        <v>515</v>
      </c>
      <c r="D149" s="96" t="s">
        <v>325</v>
      </c>
      <c r="E149" s="165">
        <v>1140</v>
      </c>
      <c r="F149" s="98"/>
      <c r="G149" s="99">
        <f t="shared" si="11"/>
        <v>0</v>
      </c>
      <c r="H149" s="171"/>
      <c r="I149" s="167"/>
      <c r="J149" s="167"/>
      <c r="K149" s="132">
        <f t="shared" si="9"/>
        <v>0</v>
      </c>
      <c r="L149" s="132">
        <f t="shared" si="10"/>
        <v>0</v>
      </c>
      <c r="M149" s="169"/>
      <c r="N149" s="170"/>
    </row>
    <row r="150" spans="1:14" ht="12" customHeight="1" x14ac:dyDescent="0.15">
      <c r="A150" s="341"/>
      <c r="B150" s="348"/>
      <c r="C150" s="96" t="s">
        <v>516</v>
      </c>
      <c r="D150" s="96" t="s">
        <v>325</v>
      </c>
      <c r="E150" s="165">
        <v>1007</v>
      </c>
      <c r="F150" s="98"/>
      <c r="G150" s="99">
        <f t="shared" si="11"/>
        <v>0</v>
      </c>
      <c r="H150" s="171"/>
      <c r="I150" s="167"/>
      <c r="J150" s="167"/>
      <c r="K150" s="132">
        <f t="shared" si="9"/>
        <v>0</v>
      </c>
      <c r="L150" s="132">
        <f t="shared" si="10"/>
        <v>0</v>
      </c>
      <c r="M150" s="169"/>
      <c r="N150" s="170"/>
    </row>
    <row r="151" spans="1:14" ht="12" customHeight="1" x14ac:dyDescent="0.15">
      <c r="A151" s="341"/>
      <c r="B151" s="347" t="s">
        <v>517</v>
      </c>
      <c r="C151" s="96" t="s">
        <v>518</v>
      </c>
      <c r="D151" s="96" t="s">
        <v>325</v>
      </c>
      <c r="E151" s="165">
        <v>1425</v>
      </c>
      <c r="F151" s="98"/>
      <c r="G151" s="99">
        <f t="shared" si="11"/>
        <v>0</v>
      </c>
      <c r="H151" s="171"/>
      <c r="I151" s="167"/>
      <c r="J151" s="167"/>
      <c r="K151" s="132">
        <f t="shared" si="9"/>
        <v>0</v>
      </c>
      <c r="L151" s="132">
        <f t="shared" si="10"/>
        <v>0</v>
      </c>
      <c r="M151" s="169"/>
      <c r="N151" s="170"/>
    </row>
    <row r="152" spans="1:14" ht="12" customHeight="1" x14ac:dyDescent="0.15">
      <c r="A152" s="341"/>
      <c r="B152" s="348"/>
      <c r="C152" s="96" t="s">
        <v>519</v>
      </c>
      <c r="D152" s="96" t="s">
        <v>325</v>
      </c>
      <c r="E152" s="165">
        <v>1426</v>
      </c>
      <c r="F152" s="98"/>
      <c r="G152" s="99">
        <f t="shared" si="11"/>
        <v>0</v>
      </c>
      <c r="H152" s="171"/>
      <c r="I152" s="167"/>
      <c r="J152" s="167"/>
      <c r="K152" s="132">
        <f t="shared" si="9"/>
        <v>0</v>
      </c>
      <c r="L152" s="132">
        <f t="shared" si="10"/>
        <v>0</v>
      </c>
      <c r="M152" s="169"/>
      <c r="N152" s="170"/>
    </row>
    <row r="153" spans="1:14" ht="12" customHeight="1" x14ac:dyDescent="0.15">
      <c r="A153" s="341"/>
      <c r="B153" s="348"/>
      <c r="C153" s="96" t="s">
        <v>520</v>
      </c>
      <c r="D153" s="96" t="s">
        <v>325</v>
      </c>
      <c r="E153" s="165">
        <v>1427</v>
      </c>
      <c r="F153" s="98"/>
      <c r="G153" s="99">
        <f t="shared" si="11"/>
        <v>0</v>
      </c>
      <c r="H153" s="171"/>
      <c r="I153" s="167"/>
      <c r="J153" s="167"/>
      <c r="K153" s="132">
        <f t="shared" si="9"/>
        <v>0</v>
      </c>
      <c r="L153" s="132">
        <f t="shared" si="10"/>
        <v>0</v>
      </c>
      <c r="M153" s="169"/>
      <c r="N153" s="170"/>
    </row>
    <row r="154" spans="1:14" ht="12" customHeight="1" x14ac:dyDescent="0.15">
      <c r="A154" s="341"/>
      <c r="B154" s="347" t="s">
        <v>521</v>
      </c>
      <c r="C154" s="96" t="s">
        <v>522</v>
      </c>
      <c r="D154" s="96" t="s">
        <v>325</v>
      </c>
      <c r="E154" s="165">
        <v>1428</v>
      </c>
      <c r="F154" s="98"/>
      <c r="G154" s="99">
        <f t="shared" si="11"/>
        <v>0</v>
      </c>
      <c r="H154" s="171"/>
      <c r="I154" s="167"/>
      <c r="J154" s="167"/>
      <c r="K154" s="132">
        <f t="shared" si="9"/>
        <v>0</v>
      </c>
      <c r="L154" s="132">
        <f t="shared" si="10"/>
        <v>0</v>
      </c>
      <c r="M154" s="169"/>
      <c r="N154" s="170"/>
    </row>
    <row r="155" spans="1:14" ht="12" customHeight="1" x14ac:dyDescent="0.15">
      <c r="A155" s="341"/>
      <c r="B155" s="348"/>
      <c r="C155" s="96" t="s">
        <v>523</v>
      </c>
      <c r="D155" s="96" t="s">
        <v>325</v>
      </c>
      <c r="E155" s="165">
        <v>1429</v>
      </c>
      <c r="F155" s="98"/>
      <c r="G155" s="99">
        <f t="shared" si="11"/>
        <v>0</v>
      </c>
      <c r="H155" s="171"/>
      <c r="I155" s="167"/>
      <c r="J155" s="167"/>
      <c r="K155" s="132">
        <f t="shared" si="9"/>
        <v>0</v>
      </c>
      <c r="L155" s="132">
        <f t="shared" si="10"/>
        <v>0</v>
      </c>
      <c r="M155" s="169"/>
      <c r="N155" s="170"/>
    </row>
    <row r="156" spans="1:14" ht="12" customHeight="1" x14ac:dyDescent="0.15">
      <c r="A156" s="341"/>
      <c r="B156" s="348"/>
      <c r="C156" s="96" t="s">
        <v>524</v>
      </c>
      <c r="D156" s="96" t="s">
        <v>325</v>
      </c>
      <c r="E156" s="165">
        <v>1430</v>
      </c>
      <c r="F156" s="98"/>
      <c r="G156" s="99">
        <f t="shared" si="11"/>
        <v>0</v>
      </c>
      <c r="H156" s="171"/>
      <c r="I156" s="167"/>
      <c r="J156" s="167"/>
      <c r="K156" s="132">
        <f t="shared" si="9"/>
        <v>0</v>
      </c>
      <c r="L156" s="132">
        <f t="shared" si="10"/>
        <v>0</v>
      </c>
      <c r="M156" s="169"/>
      <c r="N156" s="170"/>
    </row>
    <row r="157" spans="1:14" ht="12" customHeight="1" x14ac:dyDescent="0.15">
      <c r="A157" s="341"/>
      <c r="B157" s="348"/>
      <c r="C157" s="96" t="s">
        <v>525</v>
      </c>
      <c r="D157" s="96" t="s">
        <v>325</v>
      </c>
      <c r="E157" s="165">
        <v>1140</v>
      </c>
      <c r="F157" s="98"/>
      <c r="G157" s="99">
        <f t="shared" si="11"/>
        <v>0</v>
      </c>
      <c r="H157" s="171"/>
      <c r="I157" s="167"/>
      <c r="J157" s="167"/>
      <c r="K157" s="132">
        <f t="shared" si="9"/>
        <v>0</v>
      </c>
      <c r="L157" s="132">
        <f t="shared" si="10"/>
        <v>0</v>
      </c>
      <c r="M157" s="169"/>
      <c r="N157" s="170"/>
    </row>
    <row r="158" spans="1:14" ht="12" customHeight="1" x14ac:dyDescent="0.15">
      <c r="A158" s="341"/>
      <c r="B158" s="96" t="s">
        <v>526</v>
      </c>
      <c r="C158" s="96" t="s">
        <v>527</v>
      </c>
      <c r="D158" s="96" t="s">
        <v>325</v>
      </c>
      <c r="E158" s="165">
        <v>1140</v>
      </c>
      <c r="F158" s="98"/>
      <c r="G158" s="99">
        <f t="shared" si="11"/>
        <v>0</v>
      </c>
      <c r="H158" s="171"/>
      <c r="I158" s="167"/>
      <c r="J158" s="167"/>
      <c r="K158" s="132">
        <f t="shared" si="9"/>
        <v>0</v>
      </c>
      <c r="L158" s="132">
        <f t="shared" si="10"/>
        <v>0</v>
      </c>
      <c r="M158" s="169"/>
      <c r="N158" s="170"/>
    </row>
    <row r="159" spans="1:14" ht="12" customHeight="1" x14ac:dyDescent="0.15">
      <c r="A159" s="341"/>
      <c r="B159" s="347" t="s">
        <v>528</v>
      </c>
      <c r="C159" s="96" t="s">
        <v>529</v>
      </c>
      <c r="D159" s="96" t="s">
        <v>325</v>
      </c>
      <c r="E159" s="165">
        <v>950</v>
      </c>
      <c r="F159" s="98"/>
      <c r="G159" s="99">
        <f t="shared" si="11"/>
        <v>0</v>
      </c>
      <c r="H159" s="171"/>
      <c r="I159" s="167"/>
      <c r="J159" s="167"/>
      <c r="K159" s="132">
        <f t="shared" si="9"/>
        <v>0</v>
      </c>
      <c r="L159" s="132">
        <f t="shared" si="10"/>
        <v>0</v>
      </c>
      <c r="M159" s="169"/>
      <c r="N159" s="170"/>
    </row>
    <row r="160" spans="1:14" ht="12" customHeight="1" x14ac:dyDescent="0.15">
      <c r="A160" s="341"/>
      <c r="B160" s="348"/>
      <c r="C160" s="96" t="s">
        <v>530</v>
      </c>
      <c r="D160" s="96" t="s">
        <v>325</v>
      </c>
      <c r="E160" s="165">
        <v>950</v>
      </c>
      <c r="F160" s="98"/>
      <c r="G160" s="99">
        <f t="shared" si="11"/>
        <v>0</v>
      </c>
      <c r="H160" s="171"/>
      <c r="I160" s="167"/>
      <c r="J160" s="167"/>
      <c r="K160" s="132">
        <f t="shared" si="9"/>
        <v>0</v>
      </c>
      <c r="L160" s="132">
        <f t="shared" si="10"/>
        <v>0</v>
      </c>
      <c r="M160" s="169"/>
      <c r="N160" s="170"/>
    </row>
    <row r="161" spans="1:14" ht="12" customHeight="1" x14ac:dyDescent="0.15">
      <c r="A161" s="341"/>
      <c r="B161" s="96" t="s">
        <v>531</v>
      </c>
      <c r="C161" s="96" t="s">
        <v>532</v>
      </c>
      <c r="D161" s="96" t="s">
        <v>325</v>
      </c>
      <c r="E161" s="165">
        <v>950</v>
      </c>
      <c r="F161" s="98"/>
      <c r="G161" s="99">
        <f t="shared" si="11"/>
        <v>0</v>
      </c>
      <c r="H161" s="171"/>
      <c r="I161" s="167"/>
      <c r="J161" s="167"/>
      <c r="K161" s="132">
        <f t="shared" si="9"/>
        <v>0</v>
      </c>
      <c r="L161" s="132">
        <f t="shared" si="10"/>
        <v>0</v>
      </c>
      <c r="M161" s="169"/>
      <c r="N161" s="170"/>
    </row>
    <row r="162" spans="1:14" ht="12" customHeight="1" x14ac:dyDescent="0.15">
      <c r="A162" s="341"/>
      <c r="B162" s="96" t="s">
        <v>533</v>
      </c>
      <c r="C162" s="96" t="s">
        <v>534</v>
      </c>
      <c r="D162" s="96" t="s">
        <v>325</v>
      </c>
      <c r="E162" s="165">
        <v>1140</v>
      </c>
      <c r="F162" s="98"/>
      <c r="G162" s="99">
        <f t="shared" si="11"/>
        <v>0</v>
      </c>
      <c r="H162" s="171"/>
      <c r="I162" s="167"/>
      <c r="J162" s="167"/>
      <c r="K162" s="132">
        <f t="shared" si="9"/>
        <v>0</v>
      </c>
      <c r="L162" s="132">
        <f t="shared" si="10"/>
        <v>0</v>
      </c>
      <c r="M162" s="169"/>
      <c r="N162" s="170"/>
    </row>
    <row r="163" spans="1:14" ht="12" customHeight="1" x14ac:dyDescent="0.15">
      <c r="A163" s="341"/>
      <c r="B163" s="347" t="s">
        <v>535</v>
      </c>
      <c r="C163" s="96" t="s">
        <v>536</v>
      </c>
      <c r="D163" s="96" t="s">
        <v>325</v>
      </c>
      <c r="E163" s="165">
        <v>843</v>
      </c>
      <c r="F163" s="98"/>
      <c r="G163" s="99">
        <f t="shared" si="11"/>
        <v>0</v>
      </c>
      <c r="H163" s="171"/>
      <c r="I163" s="167"/>
      <c r="J163" s="167"/>
      <c r="K163" s="132">
        <f t="shared" si="9"/>
        <v>0</v>
      </c>
      <c r="L163" s="132">
        <f t="shared" si="10"/>
        <v>0</v>
      </c>
      <c r="M163" s="169"/>
      <c r="N163" s="170"/>
    </row>
    <row r="164" spans="1:14" ht="12" customHeight="1" x14ac:dyDescent="0.15">
      <c r="A164" s="341"/>
      <c r="B164" s="348"/>
      <c r="C164" s="96" t="s">
        <v>537</v>
      </c>
      <c r="D164" s="96" t="s">
        <v>325</v>
      </c>
      <c r="E164" s="165">
        <v>1425</v>
      </c>
      <c r="F164" s="98"/>
      <c r="G164" s="99">
        <f t="shared" si="11"/>
        <v>0</v>
      </c>
      <c r="H164" s="171"/>
      <c r="I164" s="167"/>
      <c r="J164" s="167"/>
      <c r="K164" s="132">
        <f t="shared" si="9"/>
        <v>0</v>
      </c>
      <c r="L164" s="132">
        <f t="shared" si="10"/>
        <v>0</v>
      </c>
      <c r="M164" s="169"/>
      <c r="N164" s="170"/>
    </row>
    <row r="165" spans="1:14" ht="12" customHeight="1" x14ac:dyDescent="0.15">
      <c r="A165" s="341"/>
      <c r="B165" s="96" t="s">
        <v>538</v>
      </c>
      <c r="C165" s="96" t="s">
        <v>539</v>
      </c>
      <c r="D165" s="96" t="s">
        <v>325</v>
      </c>
      <c r="E165" s="165">
        <v>1425</v>
      </c>
      <c r="F165" s="98"/>
      <c r="G165" s="99">
        <f t="shared" si="11"/>
        <v>0</v>
      </c>
      <c r="H165" s="171"/>
      <c r="I165" s="167"/>
      <c r="J165" s="167"/>
      <c r="K165" s="132">
        <f t="shared" si="9"/>
        <v>0</v>
      </c>
      <c r="L165" s="132">
        <f t="shared" si="10"/>
        <v>0</v>
      </c>
      <c r="M165" s="169"/>
      <c r="N165" s="170"/>
    </row>
    <row r="166" spans="1:14" ht="12" customHeight="1" x14ac:dyDescent="0.15">
      <c r="A166" s="341"/>
      <c r="B166" s="96" t="s">
        <v>540</v>
      </c>
      <c r="C166" s="96" t="s">
        <v>541</v>
      </c>
      <c r="D166" s="96" t="s">
        <v>325</v>
      </c>
      <c r="E166" s="165">
        <v>1425</v>
      </c>
      <c r="F166" s="98"/>
      <c r="G166" s="99">
        <f t="shared" si="11"/>
        <v>0</v>
      </c>
      <c r="H166" s="171"/>
      <c r="I166" s="167"/>
      <c r="J166" s="167"/>
      <c r="K166" s="132">
        <f t="shared" si="9"/>
        <v>0</v>
      </c>
      <c r="L166" s="132">
        <f t="shared" si="10"/>
        <v>0</v>
      </c>
      <c r="M166" s="169"/>
      <c r="N166" s="170"/>
    </row>
    <row r="167" spans="1:14" ht="12" customHeight="1" x14ac:dyDescent="0.15">
      <c r="A167" s="341"/>
      <c r="B167" s="96" t="s">
        <v>542</v>
      </c>
      <c r="C167" s="96" t="s">
        <v>543</v>
      </c>
      <c r="D167" s="96" t="s">
        <v>325</v>
      </c>
      <c r="E167" s="165">
        <v>669</v>
      </c>
      <c r="F167" s="98"/>
      <c r="G167" s="99">
        <f t="shared" si="11"/>
        <v>0</v>
      </c>
      <c r="H167" s="171"/>
      <c r="I167" s="167"/>
      <c r="J167" s="167"/>
      <c r="K167" s="132">
        <f t="shared" si="9"/>
        <v>0</v>
      </c>
      <c r="L167" s="132">
        <f t="shared" si="10"/>
        <v>0</v>
      </c>
      <c r="M167" s="169"/>
      <c r="N167" s="170"/>
    </row>
    <row r="168" spans="1:14" ht="12" customHeight="1" x14ac:dyDescent="0.15">
      <c r="A168" s="341"/>
      <c r="B168" s="96" t="s">
        <v>544</v>
      </c>
      <c r="C168" s="96" t="s">
        <v>545</v>
      </c>
      <c r="D168" s="96" t="s">
        <v>325</v>
      </c>
      <c r="E168" s="165">
        <v>478</v>
      </c>
      <c r="F168" s="98"/>
      <c r="G168" s="99">
        <f t="shared" si="11"/>
        <v>0</v>
      </c>
      <c r="H168" s="171"/>
      <c r="I168" s="167"/>
      <c r="J168" s="167"/>
      <c r="K168" s="132">
        <f t="shared" si="9"/>
        <v>0</v>
      </c>
      <c r="L168" s="132">
        <f t="shared" si="10"/>
        <v>0</v>
      </c>
      <c r="M168" s="169"/>
      <c r="N168" s="170"/>
    </row>
    <row r="169" spans="1:14" ht="12" customHeight="1" x14ac:dyDescent="0.15">
      <c r="A169" s="340" t="s">
        <v>546</v>
      </c>
      <c r="B169" s="96" t="s">
        <v>547</v>
      </c>
      <c r="C169" s="96" t="s">
        <v>548</v>
      </c>
      <c r="D169" s="96" t="s">
        <v>325</v>
      </c>
      <c r="E169" s="165">
        <v>380</v>
      </c>
      <c r="F169" s="98"/>
      <c r="G169" s="99">
        <f t="shared" si="11"/>
        <v>0</v>
      </c>
      <c r="H169" s="171"/>
      <c r="I169" s="167"/>
      <c r="J169" s="167"/>
      <c r="K169" s="132">
        <f t="shared" si="9"/>
        <v>0</v>
      </c>
      <c r="L169" s="132">
        <f t="shared" si="10"/>
        <v>0</v>
      </c>
      <c r="M169" s="169"/>
      <c r="N169" s="170"/>
    </row>
    <row r="170" spans="1:14" ht="12" customHeight="1" x14ac:dyDescent="0.15">
      <c r="A170" s="341"/>
      <c r="B170" s="347" t="s">
        <v>549</v>
      </c>
      <c r="C170" s="96" t="s">
        <v>550</v>
      </c>
      <c r="D170" s="96" t="s">
        <v>325</v>
      </c>
      <c r="E170" s="165">
        <v>1706</v>
      </c>
      <c r="F170" s="98"/>
      <c r="G170" s="99">
        <f t="shared" ref="G170:G201" si="12">E170*F170</f>
        <v>0</v>
      </c>
      <c r="H170" s="171"/>
      <c r="I170" s="167"/>
      <c r="J170" s="167"/>
      <c r="K170" s="132">
        <f t="shared" si="9"/>
        <v>0</v>
      </c>
      <c r="L170" s="132">
        <f t="shared" si="10"/>
        <v>0</v>
      </c>
      <c r="M170" s="169"/>
      <c r="N170" s="170"/>
    </row>
    <row r="171" spans="1:14" ht="12" customHeight="1" x14ac:dyDescent="0.15">
      <c r="A171" s="341"/>
      <c r="B171" s="348"/>
      <c r="C171" s="96" t="s">
        <v>551</v>
      </c>
      <c r="D171" s="96" t="s">
        <v>325</v>
      </c>
      <c r="E171" s="165">
        <v>1564</v>
      </c>
      <c r="F171" s="98"/>
      <c r="G171" s="99">
        <f t="shared" si="12"/>
        <v>0</v>
      </c>
      <c r="H171" s="171"/>
      <c r="I171" s="167"/>
      <c r="J171" s="167"/>
      <c r="K171" s="132">
        <f t="shared" si="9"/>
        <v>0</v>
      </c>
      <c r="L171" s="132">
        <f t="shared" si="10"/>
        <v>0</v>
      </c>
      <c r="M171" s="169"/>
      <c r="N171" s="170"/>
    </row>
    <row r="172" spans="1:14" ht="12" customHeight="1" x14ac:dyDescent="0.15">
      <c r="A172" s="341"/>
      <c r="B172" s="348"/>
      <c r="C172" s="96" t="s">
        <v>552</v>
      </c>
      <c r="D172" s="96" t="s">
        <v>325</v>
      </c>
      <c r="E172" s="165">
        <v>2161</v>
      </c>
      <c r="F172" s="98"/>
      <c r="G172" s="99">
        <f t="shared" si="12"/>
        <v>0</v>
      </c>
      <c r="H172" s="171"/>
      <c r="I172" s="167"/>
      <c r="J172" s="167"/>
      <c r="K172" s="132">
        <f t="shared" si="9"/>
        <v>0</v>
      </c>
      <c r="L172" s="132">
        <f t="shared" si="10"/>
        <v>0</v>
      </c>
      <c r="M172" s="169"/>
      <c r="N172" s="170"/>
    </row>
    <row r="173" spans="1:14" ht="12" customHeight="1" x14ac:dyDescent="0.15">
      <c r="A173" s="341"/>
      <c r="B173" s="348"/>
      <c r="C173" s="96" t="s">
        <v>553</v>
      </c>
      <c r="D173" s="96" t="s">
        <v>325</v>
      </c>
      <c r="E173" s="165">
        <v>4334</v>
      </c>
      <c r="F173" s="98"/>
      <c r="G173" s="99">
        <f t="shared" si="12"/>
        <v>0</v>
      </c>
      <c r="H173" s="171"/>
      <c r="I173" s="167"/>
      <c r="J173" s="167"/>
      <c r="K173" s="132">
        <f t="shared" si="9"/>
        <v>0</v>
      </c>
      <c r="L173" s="132">
        <f t="shared" si="10"/>
        <v>0</v>
      </c>
      <c r="M173" s="169"/>
      <c r="N173" s="170"/>
    </row>
    <row r="174" spans="1:14" ht="12" customHeight="1" x14ac:dyDescent="0.15">
      <c r="A174" s="341"/>
      <c r="B174" s="348"/>
      <c r="C174" s="96" t="s">
        <v>554</v>
      </c>
      <c r="D174" s="96" t="s">
        <v>325</v>
      </c>
      <c r="E174" s="165">
        <v>6807</v>
      </c>
      <c r="F174" s="98"/>
      <c r="G174" s="99">
        <f t="shared" si="12"/>
        <v>0</v>
      </c>
      <c r="H174" s="171"/>
      <c r="I174" s="167"/>
      <c r="J174" s="167"/>
      <c r="K174" s="132">
        <f t="shared" si="9"/>
        <v>0</v>
      </c>
      <c r="L174" s="132">
        <f t="shared" si="10"/>
        <v>0</v>
      </c>
      <c r="M174" s="169"/>
      <c r="N174" s="170"/>
    </row>
    <row r="175" spans="1:14" ht="12" customHeight="1" x14ac:dyDescent="0.15">
      <c r="A175" s="341"/>
      <c r="B175" s="348"/>
      <c r="C175" s="96" t="s">
        <v>555</v>
      </c>
      <c r="D175" s="96" t="s">
        <v>325</v>
      </c>
      <c r="E175" s="165">
        <v>2360</v>
      </c>
      <c r="F175" s="98"/>
      <c r="G175" s="99">
        <f t="shared" si="12"/>
        <v>0</v>
      </c>
      <c r="H175" s="171"/>
      <c r="I175" s="167"/>
      <c r="J175" s="167"/>
      <c r="K175" s="132">
        <f t="shared" si="9"/>
        <v>0</v>
      </c>
      <c r="L175" s="132">
        <f t="shared" si="10"/>
        <v>0</v>
      </c>
      <c r="M175" s="169"/>
      <c r="N175" s="170"/>
    </row>
    <row r="176" spans="1:14" ht="12" customHeight="1" x14ac:dyDescent="0.15">
      <c r="A176" s="341"/>
      <c r="B176" s="347" t="s">
        <v>556</v>
      </c>
      <c r="C176" s="96" t="s">
        <v>557</v>
      </c>
      <c r="D176" s="96" t="s">
        <v>325</v>
      </c>
      <c r="E176" s="165">
        <v>1520</v>
      </c>
      <c r="F176" s="98"/>
      <c r="G176" s="99">
        <f t="shared" si="12"/>
        <v>0</v>
      </c>
      <c r="H176" s="171"/>
      <c r="I176" s="167"/>
      <c r="J176" s="167"/>
      <c r="K176" s="132">
        <f t="shared" si="9"/>
        <v>0</v>
      </c>
      <c r="L176" s="132">
        <f t="shared" si="10"/>
        <v>0</v>
      </c>
      <c r="M176" s="169"/>
      <c r="N176" s="170"/>
    </row>
    <row r="177" spans="1:14" ht="12" customHeight="1" x14ac:dyDescent="0.15">
      <c r="A177" s="341"/>
      <c r="B177" s="348"/>
      <c r="C177" s="96" t="s">
        <v>558</v>
      </c>
      <c r="D177" s="96" t="s">
        <v>325</v>
      </c>
      <c r="E177" s="165">
        <v>855</v>
      </c>
      <c r="F177" s="98"/>
      <c r="G177" s="99">
        <f t="shared" si="12"/>
        <v>0</v>
      </c>
      <c r="H177" s="171"/>
      <c r="I177" s="167"/>
      <c r="J177" s="167"/>
      <c r="K177" s="132">
        <f t="shared" si="9"/>
        <v>0</v>
      </c>
      <c r="L177" s="132">
        <f t="shared" si="10"/>
        <v>0</v>
      </c>
      <c r="M177" s="169"/>
      <c r="N177" s="170"/>
    </row>
    <row r="178" spans="1:14" ht="12" customHeight="1" x14ac:dyDescent="0.15">
      <c r="A178" s="341"/>
      <c r="B178" s="348"/>
      <c r="C178" s="96" t="s">
        <v>559</v>
      </c>
      <c r="D178" s="96" t="s">
        <v>325</v>
      </c>
      <c r="E178" s="165">
        <v>475</v>
      </c>
      <c r="F178" s="98"/>
      <c r="G178" s="99">
        <f t="shared" si="12"/>
        <v>0</v>
      </c>
      <c r="H178" s="171"/>
      <c r="I178" s="167"/>
      <c r="J178" s="167"/>
      <c r="K178" s="132">
        <f t="shared" si="9"/>
        <v>0</v>
      </c>
      <c r="L178" s="132">
        <f t="shared" si="10"/>
        <v>0</v>
      </c>
      <c r="M178" s="169"/>
      <c r="N178" s="170"/>
    </row>
    <row r="179" spans="1:14" ht="12" customHeight="1" x14ac:dyDescent="0.15">
      <c r="A179" s="341"/>
      <c r="B179" s="347" t="s">
        <v>560</v>
      </c>
      <c r="C179" s="96" t="s">
        <v>561</v>
      </c>
      <c r="D179" s="96" t="s">
        <v>325</v>
      </c>
      <c r="E179" s="165">
        <v>178.4</v>
      </c>
      <c r="F179" s="98"/>
      <c r="G179" s="99">
        <f t="shared" si="12"/>
        <v>0</v>
      </c>
      <c r="H179" s="171"/>
      <c r="I179" s="167"/>
      <c r="J179" s="167"/>
      <c r="K179" s="132">
        <f t="shared" si="9"/>
        <v>0</v>
      </c>
      <c r="L179" s="132">
        <f t="shared" si="10"/>
        <v>0</v>
      </c>
      <c r="M179" s="169"/>
      <c r="N179" s="170"/>
    </row>
    <row r="180" spans="1:14" ht="12" customHeight="1" x14ac:dyDescent="0.15">
      <c r="A180" s="341"/>
      <c r="B180" s="348"/>
      <c r="C180" s="96" t="s">
        <v>562</v>
      </c>
      <c r="D180" s="96" t="s">
        <v>325</v>
      </c>
      <c r="E180" s="165">
        <v>190</v>
      </c>
      <c r="F180" s="98"/>
      <c r="G180" s="99">
        <f t="shared" si="12"/>
        <v>0</v>
      </c>
      <c r="H180" s="171"/>
      <c r="I180" s="167"/>
      <c r="J180" s="167"/>
      <c r="K180" s="132">
        <f t="shared" si="9"/>
        <v>0</v>
      </c>
      <c r="L180" s="132">
        <f t="shared" si="10"/>
        <v>0</v>
      </c>
      <c r="M180" s="169"/>
      <c r="N180" s="170"/>
    </row>
    <row r="181" spans="1:14" ht="12" customHeight="1" x14ac:dyDescent="0.15">
      <c r="A181" s="341"/>
      <c r="B181" s="348"/>
      <c r="C181" s="96" t="s">
        <v>563</v>
      </c>
      <c r="D181" s="96" t="s">
        <v>325</v>
      </c>
      <c r="E181" s="165">
        <v>190</v>
      </c>
      <c r="F181" s="98"/>
      <c r="G181" s="99">
        <f t="shared" si="12"/>
        <v>0</v>
      </c>
      <c r="H181" s="171"/>
      <c r="I181" s="167"/>
      <c r="J181" s="167"/>
      <c r="K181" s="132">
        <f t="shared" si="9"/>
        <v>0</v>
      </c>
      <c r="L181" s="132">
        <f t="shared" si="10"/>
        <v>0</v>
      </c>
      <c r="M181" s="169"/>
      <c r="N181" s="170"/>
    </row>
    <row r="182" spans="1:14" ht="12" customHeight="1" x14ac:dyDescent="0.15">
      <c r="A182" s="341"/>
      <c r="B182" s="96" t="s">
        <v>564</v>
      </c>
      <c r="C182" s="96" t="s">
        <v>565</v>
      </c>
      <c r="D182" s="96" t="s">
        <v>325</v>
      </c>
      <c r="E182" s="165">
        <v>190</v>
      </c>
      <c r="F182" s="98"/>
      <c r="G182" s="99">
        <f t="shared" si="12"/>
        <v>0</v>
      </c>
      <c r="H182" s="171"/>
      <c r="I182" s="167"/>
      <c r="J182" s="167"/>
      <c r="K182" s="132">
        <f t="shared" si="9"/>
        <v>0</v>
      </c>
      <c r="L182" s="132">
        <f t="shared" si="10"/>
        <v>0</v>
      </c>
      <c r="M182" s="169"/>
      <c r="N182" s="170"/>
    </row>
    <row r="183" spans="1:14" ht="12" customHeight="1" x14ac:dyDescent="0.15">
      <c r="A183" s="341"/>
      <c r="B183" s="96" t="s">
        <v>566</v>
      </c>
      <c r="C183" s="96" t="s">
        <v>567</v>
      </c>
      <c r="D183" s="96" t="s">
        <v>325</v>
      </c>
      <c r="E183" s="165">
        <v>190</v>
      </c>
      <c r="F183" s="98"/>
      <c r="G183" s="99">
        <f t="shared" si="12"/>
        <v>0</v>
      </c>
      <c r="H183" s="171"/>
      <c r="I183" s="167"/>
      <c r="J183" s="167"/>
      <c r="K183" s="132">
        <f t="shared" si="9"/>
        <v>0</v>
      </c>
      <c r="L183" s="132">
        <f t="shared" si="10"/>
        <v>0</v>
      </c>
      <c r="M183" s="169"/>
      <c r="N183" s="170"/>
    </row>
    <row r="184" spans="1:14" ht="12" customHeight="1" x14ac:dyDescent="0.15">
      <c r="A184" s="341"/>
      <c r="B184" s="96" t="s">
        <v>568</v>
      </c>
      <c r="C184" s="96" t="s">
        <v>569</v>
      </c>
      <c r="D184" s="96" t="s">
        <v>325</v>
      </c>
      <c r="E184" s="165">
        <v>190</v>
      </c>
      <c r="F184" s="98"/>
      <c r="G184" s="99">
        <f t="shared" si="12"/>
        <v>0</v>
      </c>
      <c r="H184" s="171"/>
      <c r="I184" s="167"/>
      <c r="J184" s="167"/>
      <c r="K184" s="132">
        <f t="shared" si="9"/>
        <v>0</v>
      </c>
      <c r="L184" s="132">
        <f t="shared" si="10"/>
        <v>0</v>
      </c>
      <c r="M184" s="169"/>
      <c r="N184" s="170"/>
    </row>
    <row r="185" spans="1:14" ht="12" customHeight="1" x14ac:dyDescent="0.15">
      <c r="A185" s="341"/>
      <c r="B185" s="96" t="s">
        <v>570</v>
      </c>
      <c r="C185" s="96" t="s">
        <v>571</v>
      </c>
      <c r="D185" s="96" t="s">
        <v>325</v>
      </c>
      <c r="E185" s="165">
        <v>190</v>
      </c>
      <c r="F185" s="98"/>
      <c r="G185" s="99">
        <f t="shared" si="12"/>
        <v>0</v>
      </c>
      <c r="H185" s="171"/>
      <c r="I185" s="167"/>
      <c r="J185" s="167"/>
      <c r="K185" s="132">
        <f t="shared" si="9"/>
        <v>0</v>
      </c>
      <c r="L185" s="132">
        <f t="shared" si="10"/>
        <v>0</v>
      </c>
      <c r="M185" s="169"/>
      <c r="N185" s="170"/>
    </row>
    <row r="186" spans="1:14" ht="12" customHeight="1" x14ac:dyDescent="0.15">
      <c r="A186" s="341"/>
      <c r="B186" s="96" t="s">
        <v>572</v>
      </c>
      <c r="C186" s="96" t="s">
        <v>573</v>
      </c>
      <c r="D186" s="96" t="s">
        <v>325</v>
      </c>
      <c r="E186" s="165">
        <v>190</v>
      </c>
      <c r="F186" s="98"/>
      <c r="G186" s="99">
        <f t="shared" si="12"/>
        <v>0</v>
      </c>
      <c r="H186" s="171"/>
      <c r="I186" s="167"/>
      <c r="J186" s="167"/>
      <c r="K186" s="132">
        <f t="shared" si="9"/>
        <v>0</v>
      </c>
      <c r="L186" s="132">
        <f t="shared" si="10"/>
        <v>0</v>
      </c>
      <c r="M186" s="169"/>
      <c r="N186" s="170"/>
    </row>
    <row r="187" spans="1:14" ht="12" customHeight="1" x14ac:dyDescent="0.15">
      <c r="A187" s="341"/>
      <c r="B187" s="96" t="s">
        <v>574</v>
      </c>
      <c r="C187" s="96" t="s">
        <v>575</v>
      </c>
      <c r="D187" s="96" t="s">
        <v>325</v>
      </c>
      <c r="E187" s="165">
        <v>190</v>
      </c>
      <c r="F187" s="98"/>
      <c r="G187" s="99">
        <f t="shared" si="12"/>
        <v>0</v>
      </c>
      <c r="H187" s="171"/>
      <c r="I187" s="167"/>
      <c r="J187" s="167"/>
      <c r="K187" s="132">
        <f t="shared" si="9"/>
        <v>0</v>
      </c>
      <c r="L187" s="132">
        <f t="shared" si="10"/>
        <v>0</v>
      </c>
      <c r="M187" s="169"/>
      <c r="N187" s="170"/>
    </row>
    <row r="188" spans="1:14" ht="12" customHeight="1" x14ac:dyDescent="0.15">
      <c r="A188" s="341"/>
      <c r="B188" s="96" t="s">
        <v>576</v>
      </c>
      <c r="C188" s="96" t="s">
        <v>577</v>
      </c>
      <c r="D188" s="96" t="s">
        <v>325</v>
      </c>
      <c r="E188" s="165">
        <v>190</v>
      </c>
      <c r="F188" s="98"/>
      <c r="G188" s="99">
        <f t="shared" si="12"/>
        <v>0</v>
      </c>
      <c r="H188" s="171"/>
      <c r="I188" s="167"/>
      <c r="J188" s="167"/>
      <c r="K188" s="132">
        <f t="shared" si="9"/>
        <v>0</v>
      </c>
      <c r="L188" s="132">
        <f t="shared" si="10"/>
        <v>0</v>
      </c>
      <c r="M188" s="169"/>
      <c r="N188" s="170"/>
    </row>
    <row r="189" spans="1:14" ht="12" customHeight="1" x14ac:dyDescent="0.15">
      <c r="A189" s="341"/>
      <c r="B189" s="96" t="s">
        <v>578</v>
      </c>
      <c r="C189" s="96" t="s">
        <v>579</v>
      </c>
      <c r="D189" s="96" t="s">
        <v>325</v>
      </c>
      <c r="E189" s="165">
        <v>190</v>
      </c>
      <c r="F189" s="98"/>
      <c r="G189" s="99">
        <f t="shared" si="12"/>
        <v>0</v>
      </c>
      <c r="H189" s="171"/>
      <c r="I189" s="167"/>
      <c r="J189" s="167"/>
      <c r="K189" s="132">
        <f t="shared" si="9"/>
        <v>0</v>
      </c>
      <c r="L189" s="132">
        <f t="shared" si="10"/>
        <v>0</v>
      </c>
      <c r="M189" s="169"/>
      <c r="N189" s="170"/>
    </row>
    <row r="190" spans="1:14" ht="12" customHeight="1" x14ac:dyDescent="0.15">
      <c r="A190" s="341"/>
      <c r="B190" s="96" t="s">
        <v>580</v>
      </c>
      <c r="C190" s="96" t="s">
        <v>581</v>
      </c>
      <c r="D190" s="96" t="s">
        <v>325</v>
      </c>
      <c r="E190" s="165">
        <v>190</v>
      </c>
      <c r="F190" s="98"/>
      <c r="G190" s="99">
        <f t="shared" si="12"/>
        <v>0</v>
      </c>
      <c r="H190" s="171"/>
      <c r="I190" s="167"/>
      <c r="J190" s="167"/>
      <c r="K190" s="132">
        <f t="shared" si="9"/>
        <v>0</v>
      </c>
      <c r="L190" s="132">
        <f t="shared" si="10"/>
        <v>0</v>
      </c>
      <c r="M190" s="169"/>
      <c r="N190" s="170"/>
    </row>
    <row r="191" spans="1:14" ht="12" customHeight="1" x14ac:dyDescent="0.15">
      <c r="A191" s="341"/>
      <c r="B191" s="96" t="s">
        <v>582</v>
      </c>
      <c r="C191" s="96" t="s">
        <v>583</v>
      </c>
      <c r="D191" s="96" t="s">
        <v>325</v>
      </c>
      <c r="E191" s="165">
        <v>190</v>
      </c>
      <c r="F191" s="98"/>
      <c r="G191" s="99">
        <f t="shared" si="12"/>
        <v>0</v>
      </c>
      <c r="H191" s="171"/>
      <c r="I191" s="167"/>
      <c r="J191" s="167"/>
      <c r="K191" s="132">
        <f t="shared" si="9"/>
        <v>0</v>
      </c>
      <c r="L191" s="132">
        <f t="shared" si="10"/>
        <v>0</v>
      </c>
      <c r="M191" s="169"/>
      <c r="N191" s="170"/>
    </row>
    <row r="192" spans="1:14" ht="12" customHeight="1" x14ac:dyDescent="0.15">
      <c r="A192" s="341"/>
      <c r="B192" s="96" t="s">
        <v>584</v>
      </c>
      <c r="C192" s="96" t="s">
        <v>585</v>
      </c>
      <c r="D192" s="96" t="s">
        <v>325</v>
      </c>
      <c r="E192" s="165">
        <v>285</v>
      </c>
      <c r="F192" s="98"/>
      <c r="G192" s="99">
        <f t="shared" si="12"/>
        <v>0</v>
      </c>
      <c r="H192" s="171"/>
      <c r="I192" s="167"/>
      <c r="J192" s="167"/>
      <c r="K192" s="132">
        <f t="shared" si="9"/>
        <v>0</v>
      </c>
      <c r="L192" s="132">
        <f t="shared" si="10"/>
        <v>0</v>
      </c>
      <c r="M192" s="169"/>
      <c r="N192" s="170"/>
    </row>
    <row r="193" spans="1:14" ht="12" customHeight="1" x14ac:dyDescent="0.15">
      <c r="A193" s="341"/>
      <c r="B193" s="347" t="s">
        <v>586</v>
      </c>
      <c r="C193" s="96" t="s">
        <v>587</v>
      </c>
      <c r="D193" s="96" t="s">
        <v>325</v>
      </c>
      <c r="E193" s="165">
        <v>190</v>
      </c>
      <c r="F193" s="98"/>
      <c r="G193" s="99">
        <f t="shared" si="12"/>
        <v>0</v>
      </c>
      <c r="H193" s="171"/>
      <c r="I193" s="167"/>
      <c r="J193" s="167"/>
      <c r="K193" s="132">
        <f t="shared" si="9"/>
        <v>0</v>
      </c>
      <c r="L193" s="132">
        <f t="shared" si="10"/>
        <v>0</v>
      </c>
      <c r="M193" s="169"/>
      <c r="N193" s="170"/>
    </row>
    <row r="194" spans="1:14" ht="12" customHeight="1" x14ac:dyDescent="0.15">
      <c r="A194" s="341"/>
      <c r="B194" s="348"/>
      <c r="C194" s="96" t="s">
        <v>588</v>
      </c>
      <c r="D194" s="96" t="s">
        <v>325</v>
      </c>
      <c r="E194" s="165">
        <v>190</v>
      </c>
      <c r="F194" s="98"/>
      <c r="G194" s="99">
        <f t="shared" si="12"/>
        <v>0</v>
      </c>
      <c r="H194" s="171"/>
      <c r="I194" s="167"/>
      <c r="J194" s="167"/>
      <c r="K194" s="132">
        <f t="shared" si="9"/>
        <v>0</v>
      </c>
      <c r="L194" s="132">
        <f t="shared" si="10"/>
        <v>0</v>
      </c>
      <c r="M194" s="169"/>
      <c r="N194" s="170"/>
    </row>
    <row r="195" spans="1:14" ht="12" customHeight="1" x14ac:dyDescent="0.15">
      <c r="A195" s="341"/>
      <c r="B195" s="348"/>
      <c r="C195" s="96" t="s">
        <v>589</v>
      </c>
      <c r="D195" s="96" t="s">
        <v>325</v>
      </c>
      <c r="E195" s="165">
        <v>190</v>
      </c>
      <c r="F195" s="98"/>
      <c r="G195" s="99">
        <f t="shared" si="12"/>
        <v>0</v>
      </c>
      <c r="H195" s="171"/>
      <c r="I195" s="167"/>
      <c r="J195" s="167"/>
      <c r="K195" s="132">
        <f t="shared" si="9"/>
        <v>0</v>
      </c>
      <c r="L195" s="132">
        <f t="shared" si="10"/>
        <v>0</v>
      </c>
      <c r="M195" s="169"/>
      <c r="N195" s="170"/>
    </row>
    <row r="196" spans="1:14" ht="12" customHeight="1" x14ac:dyDescent="0.15">
      <c r="A196" s="341"/>
      <c r="B196" s="347" t="s">
        <v>590</v>
      </c>
      <c r="C196" s="96" t="s">
        <v>591</v>
      </c>
      <c r="D196" s="96" t="s">
        <v>325</v>
      </c>
      <c r="E196" s="165">
        <v>190</v>
      </c>
      <c r="F196" s="98"/>
      <c r="G196" s="99">
        <f t="shared" si="12"/>
        <v>0</v>
      </c>
      <c r="H196" s="171"/>
      <c r="I196" s="167"/>
      <c r="J196" s="167"/>
      <c r="K196" s="132">
        <f t="shared" si="9"/>
        <v>0</v>
      </c>
      <c r="L196" s="132">
        <f t="shared" si="10"/>
        <v>0</v>
      </c>
      <c r="M196" s="169"/>
      <c r="N196" s="170"/>
    </row>
    <row r="197" spans="1:14" ht="12" customHeight="1" x14ac:dyDescent="0.15">
      <c r="A197" s="341"/>
      <c r="B197" s="348"/>
      <c r="C197" s="96" t="s">
        <v>592</v>
      </c>
      <c r="D197" s="96" t="s">
        <v>325</v>
      </c>
      <c r="E197" s="165">
        <v>190</v>
      </c>
      <c r="F197" s="98"/>
      <c r="G197" s="99">
        <f t="shared" si="12"/>
        <v>0</v>
      </c>
      <c r="H197" s="171"/>
      <c r="I197" s="167"/>
      <c r="J197" s="167"/>
      <c r="K197" s="132">
        <f t="shared" si="9"/>
        <v>0</v>
      </c>
      <c r="L197" s="132">
        <f t="shared" si="10"/>
        <v>0</v>
      </c>
      <c r="M197" s="169"/>
      <c r="N197" s="170"/>
    </row>
    <row r="198" spans="1:14" ht="12" customHeight="1" x14ac:dyDescent="0.15">
      <c r="A198" s="341"/>
      <c r="B198" s="348"/>
      <c r="C198" s="96" t="s">
        <v>593</v>
      </c>
      <c r="D198" s="96" t="s">
        <v>325</v>
      </c>
      <c r="E198" s="165">
        <v>190</v>
      </c>
      <c r="F198" s="98"/>
      <c r="G198" s="99">
        <f t="shared" si="12"/>
        <v>0</v>
      </c>
      <c r="H198" s="171"/>
      <c r="I198" s="167"/>
      <c r="J198" s="167"/>
      <c r="K198" s="132">
        <f t="shared" ref="K198:K261" si="13">G198*I198</f>
        <v>0</v>
      </c>
      <c r="L198" s="132">
        <f t="shared" ref="L198:L261" si="14">J198*G198</f>
        <v>0</v>
      </c>
      <c r="M198" s="169"/>
      <c r="N198" s="170"/>
    </row>
    <row r="199" spans="1:14" ht="12" customHeight="1" x14ac:dyDescent="0.15">
      <c r="A199" s="341"/>
      <c r="B199" s="347" t="s">
        <v>594</v>
      </c>
      <c r="C199" s="96" t="s">
        <v>595</v>
      </c>
      <c r="D199" s="96" t="s">
        <v>325</v>
      </c>
      <c r="E199" s="165">
        <v>190</v>
      </c>
      <c r="F199" s="98"/>
      <c r="G199" s="99">
        <f t="shared" si="12"/>
        <v>0</v>
      </c>
      <c r="H199" s="171"/>
      <c r="I199" s="167"/>
      <c r="J199" s="167"/>
      <c r="K199" s="132">
        <f t="shared" si="13"/>
        <v>0</v>
      </c>
      <c r="L199" s="132">
        <f t="shared" si="14"/>
        <v>0</v>
      </c>
      <c r="M199" s="169"/>
      <c r="N199" s="170"/>
    </row>
    <row r="200" spans="1:14" ht="12" customHeight="1" x14ac:dyDescent="0.15">
      <c r="A200" s="341"/>
      <c r="B200" s="348"/>
      <c r="C200" s="96" t="s">
        <v>596</v>
      </c>
      <c r="D200" s="96" t="s">
        <v>325</v>
      </c>
      <c r="E200" s="165">
        <v>190</v>
      </c>
      <c r="F200" s="98"/>
      <c r="G200" s="99">
        <f t="shared" si="12"/>
        <v>0</v>
      </c>
      <c r="H200" s="171"/>
      <c r="I200" s="167"/>
      <c r="J200" s="167"/>
      <c r="K200" s="132">
        <f t="shared" si="13"/>
        <v>0</v>
      </c>
      <c r="L200" s="132">
        <f t="shared" si="14"/>
        <v>0</v>
      </c>
      <c r="M200" s="169"/>
      <c r="N200" s="170"/>
    </row>
    <row r="201" spans="1:14" ht="12" customHeight="1" x14ac:dyDescent="0.15">
      <c r="A201" s="341"/>
      <c r="B201" s="348"/>
      <c r="C201" s="96" t="s">
        <v>597</v>
      </c>
      <c r="D201" s="96" t="s">
        <v>325</v>
      </c>
      <c r="E201" s="165">
        <v>190</v>
      </c>
      <c r="F201" s="98"/>
      <c r="G201" s="99">
        <f t="shared" si="12"/>
        <v>0</v>
      </c>
      <c r="H201" s="171"/>
      <c r="I201" s="167"/>
      <c r="J201" s="167"/>
      <c r="K201" s="132">
        <f t="shared" si="13"/>
        <v>0</v>
      </c>
      <c r="L201" s="132">
        <f t="shared" si="14"/>
        <v>0</v>
      </c>
      <c r="M201" s="169"/>
      <c r="N201" s="170"/>
    </row>
    <row r="202" spans="1:14" ht="12" customHeight="1" x14ac:dyDescent="0.15">
      <c r="A202" s="341"/>
      <c r="B202" s="96" t="s">
        <v>598</v>
      </c>
      <c r="C202" s="96" t="s">
        <v>599</v>
      </c>
      <c r="D202" s="96" t="s">
        <v>325</v>
      </c>
      <c r="E202" s="165">
        <v>190</v>
      </c>
      <c r="F202" s="98"/>
      <c r="G202" s="99">
        <f t="shared" ref="G202:G210" si="15">E202*F202</f>
        <v>0</v>
      </c>
      <c r="H202" s="171"/>
      <c r="I202" s="167"/>
      <c r="J202" s="167"/>
      <c r="K202" s="132">
        <f t="shared" si="13"/>
        <v>0</v>
      </c>
      <c r="L202" s="132">
        <f t="shared" si="14"/>
        <v>0</v>
      </c>
      <c r="M202" s="169"/>
      <c r="N202" s="170"/>
    </row>
    <row r="203" spans="1:14" ht="12" customHeight="1" x14ac:dyDescent="0.15">
      <c r="A203" s="341"/>
      <c r="B203" s="96" t="s">
        <v>600</v>
      </c>
      <c r="C203" s="96" t="s">
        <v>601</v>
      </c>
      <c r="D203" s="96" t="s">
        <v>325</v>
      </c>
      <c r="E203" s="165">
        <v>190</v>
      </c>
      <c r="F203" s="98"/>
      <c r="G203" s="99">
        <f t="shared" si="15"/>
        <v>0</v>
      </c>
      <c r="H203" s="171"/>
      <c r="I203" s="167"/>
      <c r="J203" s="167"/>
      <c r="K203" s="132">
        <f t="shared" si="13"/>
        <v>0</v>
      </c>
      <c r="L203" s="132">
        <f t="shared" si="14"/>
        <v>0</v>
      </c>
      <c r="M203" s="169"/>
      <c r="N203" s="170"/>
    </row>
    <row r="204" spans="1:14" ht="12" customHeight="1" x14ac:dyDescent="0.15">
      <c r="A204" s="341"/>
      <c r="B204" s="96" t="s">
        <v>602</v>
      </c>
      <c r="C204" s="96" t="s">
        <v>603</v>
      </c>
      <c r="D204" s="96" t="s">
        <v>325</v>
      </c>
      <c r="E204" s="165">
        <v>190</v>
      </c>
      <c r="F204" s="98"/>
      <c r="G204" s="99">
        <f t="shared" si="15"/>
        <v>0</v>
      </c>
      <c r="H204" s="171"/>
      <c r="I204" s="167"/>
      <c r="J204" s="167"/>
      <c r="K204" s="132">
        <f t="shared" si="13"/>
        <v>0</v>
      </c>
      <c r="L204" s="132">
        <f t="shared" si="14"/>
        <v>0</v>
      </c>
      <c r="M204" s="169"/>
      <c r="N204" s="170"/>
    </row>
    <row r="205" spans="1:14" ht="12" customHeight="1" x14ac:dyDescent="0.15">
      <c r="A205" s="341"/>
      <c r="B205" s="96" t="s">
        <v>604</v>
      </c>
      <c r="C205" s="96" t="s">
        <v>605</v>
      </c>
      <c r="D205" s="96" t="s">
        <v>325</v>
      </c>
      <c r="E205" s="165">
        <v>190</v>
      </c>
      <c r="F205" s="98"/>
      <c r="G205" s="99">
        <f t="shared" si="15"/>
        <v>0</v>
      </c>
      <c r="H205" s="171"/>
      <c r="I205" s="167"/>
      <c r="J205" s="167"/>
      <c r="K205" s="132">
        <f t="shared" si="13"/>
        <v>0</v>
      </c>
      <c r="L205" s="132">
        <f t="shared" si="14"/>
        <v>0</v>
      </c>
      <c r="M205" s="169"/>
      <c r="N205" s="170"/>
    </row>
    <row r="206" spans="1:14" ht="12" customHeight="1" x14ac:dyDescent="0.15">
      <c r="A206" s="341"/>
      <c r="B206" s="347" t="s">
        <v>606</v>
      </c>
      <c r="C206" s="96" t="s">
        <v>607</v>
      </c>
      <c r="D206" s="96" t="s">
        <v>325</v>
      </c>
      <c r="E206" s="165">
        <v>190</v>
      </c>
      <c r="F206" s="98"/>
      <c r="G206" s="99">
        <f t="shared" si="15"/>
        <v>0</v>
      </c>
      <c r="H206" s="171"/>
      <c r="I206" s="167"/>
      <c r="J206" s="167"/>
      <c r="K206" s="132">
        <f t="shared" si="13"/>
        <v>0</v>
      </c>
      <c r="L206" s="132">
        <f t="shared" si="14"/>
        <v>0</v>
      </c>
      <c r="M206" s="169"/>
      <c r="N206" s="170"/>
    </row>
    <row r="207" spans="1:14" ht="12" customHeight="1" x14ac:dyDescent="0.15">
      <c r="A207" s="341"/>
      <c r="B207" s="348"/>
      <c r="C207" s="96" t="s">
        <v>608</v>
      </c>
      <c r="D207" s="96" t="s">
        <v>325</v>
      </c>
      <c r="E207" s="165">
        <v>190</v>
      </c>
      <c r="F207" s="98"/>
      <c r="G207" s="99">
        <f t="shared" si="15"/>
        <v>0</v>
      </c>
      <c r="H207" s="171"/>
      <c r="I207" s="167"/>
      <c r="J207" s="167"/>
      <c r="K207" s="132">
        <f t="shared" si="13"/>
        <v>0</v>
      </c>
      <c r="L207" s="132">
        <f t="shared" si="14"/>
        <v>0</v>
      </c>
      <c r="M207" s="169"/>
      <c r="N207" s="170"/>
    </row>
    <row r="208" spans="1:14" ht="12" customHeight="1" x14ac:dyDescent="0.15">
      <c r="A208" s="341"/>
      <c r="B208" s="96" t="s">
        <v>584</v>
      </c>
      <c r="C208" s="96" t="s">
        <v>609</v>
      </c>
      <c r="D208" s="96" t="s">
        <v>325</v>
      </c>
      <c r="E208" s="165">
        <v>190</v>
      </c>
      <c r="F208" s="98"/>
      <c r="G208" s="99">
        <f t="shared" si="15"/>
        <v>0</v>
      </c>
      <c r="H208" s="171"/>
      <c r="I208" s="167"/>
      <c r="J208" s="167"/>
      <c r="K208" s="132">
        <f t="shared" si="13"/>
        <v>0</v>
      </c>
      <c r="L208" s="132">
        <f t="shared" si="14"/>
        <v>0</v>
      </c>
      <c r="M208" s="169"/>
      <c r="N208" s="170"/>
    </row>
    <row r="209" spans="1:14" ht="12" customHeight="1" x14ac:dyDescent="0.15">
      <c r="A209" s="341"/>
      <c r="B209" s="96" t="s">
        <v>610</v>
      </c>
      <c r="C209" s="96" t="s">
        <v>611</v>
      </c>
      <c r="D209" s="96" t="s">
        <v>325</v>
      </c>
      <c r="E209" s="165">
        <v>89</v>
      </c>
      <c r="F209" s="98"/>
      <c r="G209" s="99">
        <f t="shared" si="15"/>
        <v>0</v>
      </c>
      <c r="H209" s="171"/>
      <c r="I209" s="167"/>
      <c r="J209" s="167"/>
      <c r="K209" s="132">
        <f t="shared" si="13"/>
        <v>0</v>
      </c>
      <c r="L209" s="132">
        <f t="shared" si="14"/>
        <v>0</v>
      </c>
      <c r="M209" s="169"/>
      <c r="N209" s="170"/>
    </row>
    <row r="210" spans="1:14" ht="12" customHeight="1" x14ac:dyDescent="0.15">
      <c r="A210" s="341"/>
      <c r="B210" s="96" t="s">
        <v>612</v>
      </c>
      <c r="C210" s="96" t="s">
        <v>613</v>
      </c>
      <c r="D210" s="96" t="s">
        <v>325</v>
      </c>
      <c r="E210" s="165">
        <v>199</v>
      </c>
      <c r="F210" s="98"/>
      <c r="G210" s="99">
        <f t="shared" si="15"/>
        <v>0</v>
      </c>
      <c r="H210" s="171"/>
      <c r="I210" s="167"/>
      <c r="J210" s="167"/>
      <c r="K210" s="132">
        <f t="shared" si="13"/>
        <v>0</v>
      </c>
      <c r="L210" s="132">
        <f t="shared" si="14"/>
        <v>0</v>
      </c>
      <c r="M210" s="169"/>
      <c r="N210" s="170"/>
    </row>
    <row r="211" spans="1:14" ht="14.25" customHeight="1" x14ac:dyDescent="0.15">
      <c r="A211" s="175" t="s">
        <v>614</v>
      </c>
      <c r="B211" s="176"/>
      <c r="C211" s="176"/>
      <c r="D211" s="176"/>
      <c r="E211" s="176"/>
      <c r="F211" s="176"/>
      <c r="G211" s="177"/>
      <c r="H211" s="171"/>
      <c r="I211" s="167"/>
      <c r="J211" s="167"/>
      <c r="K211" s="132">
        <f t="shared" si="13"/>
        <v>0</v>
      </c>
      <c r="L211" s="132">
        <f t="shared" si="14"/>
        <v>0</v>
      </c>
      <c r="M211" s="169"/>
      <c r="N211" s="170"/>
    </row>
    <row r="212" spans="1:14" ht="12" customHeight="1" x14ac:dyDescent="0.15">
      <c r="A212" s="340" t="s">
        <v>615</v>
      </c>
      <c r="B212" s="347" t="s">
        <v>616</v>
      </c>
      <c r="C212" s="96" t="s">
        <v>617</v>
      </c>
      <c r="D212" s="96" t="s">
        <v>325</v>
      </c>
      <c r="E212" s="165">
        <v>646</v>
      </c>
      <c r="F212" s="98"/>
      <c r="G212" s="99">
        <f t="shared" ref="G212:G243" si="16">E212*F212</f>
        <v>0</v>
      </c>
      <c r="H212" s="171"/>
      <c r="I212" s="167"/>
      <c r="J212" s="167"/>
      <c r="K212" s="132">
        <f t="shared" si="13"/>
        <v>0</v>
      </c>
      <c r="L212" s="132">
        <f t="shared" si="14"/>
        <v>0</v>
      </c>
      <c r="M212" s="169"/>
      <c r="N212" s="170"/>
    </row>
    <row r="213" spans="1:14" ht="12" customHeight="1" x14ac:dyDescent="0.15">
      <c r="A213" s="341"/>
      <c r="B213" s="348"/>
      <c r="C213" s="96" t="s">
        <v>618</v>
      </c>
      <c r="D213" s="96" t="s">
        <v>325</v>
      </c>
      <c r="E213" s="165">
        <v>646</v>
      </c>
      <c r="F213" s="98"/>
      <c r="G213" s="99">
        <f t="shared" si="16"/>
        <v>0</v>
      </c>
      <c r="H213" s="171"/>
      <c r="I213" s="167"/>
      <c r="J213" s="167"/>
      <c r="K213" s="132">
        <f t="shared" si="13"/>
        <v>0</v>
      </c>
      <c r="L213" s="132">
        <f t="shared" si="14"/>
        <v>0</v>
      </c>
      <c r="M213" s="169"/>
      <c r="N213" s="170"/>
    </row>
    <row r="214" spans="1:14" ht="12" customHeight="1" x14ac:dyDescent="0.15">
      <c r="A214" s="341"/>
      <c r="B214" s="96" t="s">
        <v>619</v>
      </c>
      <c r="C214" s="96" t="s">
        <v>620</v>
      </c>
      <c r="D214" s="96" t="s">
        <v>325</v>
      </c>
      <c r="E214" s="165">
        <v>646</v>
      </c>
      <c r="F214" s="98"/>
      <c r="G214" s="99">
        <f t="shared" si="16"/>
        <v>0</v>
      </c>
      <c r="H214" s="171"/>
      <c r="I214" s="167"/>
      <c r="J214" s="167"/>
      <c r="K214" s="132">
        <f t="shared" si="13"/>
        <v>0</v>
      </c>
      <c r="L214" s="132">
        <f t="shared" si="14"/>
        <v>0</v>
      </c>
      <c r="M214" s="169"/>
      <c r="N214" s="170"/>
    </row>
    <row r="215" spans="1:14" ht="12" customHeight="1" x14ac:dyDescent="0.15">
      <c r="A215" s="341"/>
      <c r="B215" s="347" t="s">
        <v>621</v>
      </c>
      <c r="C215" s="96" t="s">
        <v>622</v>
      </c>
      <c r="D215" s="96" t="s">
        <v>325</v>
      </c>
      <c r="E215" s="165">
        <v>646</v>
      </c>
      <c r="F215" s="98"/>
      <c r="G215" s="99">
        <f t="shared" si="16"/>
        <v>0</v>
      </c>
      <c r="H215" s="171"/>
      <c r="I215" s="167"/>
      <c r="J215" s="167"/>
      <c r="K215" s="132">
        <f t="shared" si="13"/>
        <v>0</v>
      </c>
      <c r="L215" s="132">
        <f t="shared" si="14"/>
        <v>0</v>
      </c>
      <c r="M215" s="169"/>
      <c r="N215" s="170"/>
    </row>
    <row r="216" spans="1:14" ht="12" customHeight="1" x14ac:dyDescent="0.15">
      <c r="A216" s="341"/>
      <c r="B216" s="348"/>
      <c r="C216" s="96" t="s">
        <v>623</v>
      </c>
      <c r="D216" s="96" t="s">
        <v>325</v>
      </c>
      <c r="E216" s="165">
        <v>646</v>
      </c>
      <c r="F216" s="98"/>
      <c r="G216" s="99">
        <f t="shared" si="16"/>
        <v>0</v>
      </c>
      <c r="H216" s="171"/>
      <c r="I216" s="167"/>
      <c r="J216" s="167"/>
      <c r="K216" s="132">
        <f t="shared" si="13"/>
        <v>0</v>
      </c>
      <c r="L216" s="132">
        <f t="shared" si="14"/>
        <v>0</v>
      </c>
      <c r="M216" s="169"/>
      <c r="N216" s="170"/>
    </row>
    <row r="217" spans="1:14" ht="12" customHeight="1" x14ac:dyDescent="0.15">
      <c r="A217" s="341"/>
      <c r="B217" s="348"/>
      <c r="C217" s="96" t="s">
        <v>624</v>
      </c>
      <c r="D217" s="96" t="s">
        <v>325</v>
      </c>
      <c r="E217" s="165">
        <v>646</v>
      </c>
      <c r="F217" s="98"/>
      <c r="G217" s="99">
        <f t="shared" si="16"/>
        <v>0</v>
      </c>
      <c r="H217" s="171"/>
      <c r="I217" s="167"/>
      <c r="J217" s="167"/>
      <c r="K217" s="132">
        <f t="shared" si="13"/>
        <v>0</v>
      </c>
      <c r="L217" s="132">
        <f t="shared" si="14"/>
        <v>0</v>
      </c>
      <c r="M217" s="169"/>
      <c r="N217" s="170"/>
    </row>
    <row r="218" spans="1:14" ht="12" customHeight="1" x14ac:dyDescent="0.15">
      <c r="A218" s="341"/>
      <c r="B218" s="96" t="s">
        <v>625</v>
      </c>
      <c r="C218" s="174"/>
      <c r="D218" s="96" t="s">
        <v>325</v>
      </c>
      <c r="E218" s="165">
        <v>646</v>
      </c>
      <c r="F218" s="98"/>
      <c r="G218" s="99">
        <f t="shared" si="16"/>
        <v>0</v>
      </c>
      <c r="H218" s="171"/>
      <c r="I218" s="167"/>
      <c r="J218" s="167"/>
      <c r="K218" s="132">
        <f t="shared" si="13"/>
        <v>0</v>
      </c>
      <c r="L218" s="132">
        <f t="shared" si="14"/>
        <v>0</v>
      </c>
      <c r="M218" s="169"/>
      <c r="N218" s="170"/>
    </row>
    <row r="219" spans="1:14" ht="12" customHeight="1" x14ac:dyDescent="0.15">
      <c r="A219" s="340" t="s">
        <v>626</v>
      </c>
      <c r="B219" s="96" t="s">
        <v>627</v>
      </c>
      <c r="C219" s="96" t="s">
        <v>628</v>
      </c>
      <c r="D219" s="96" t="s">
        <v>325</v>
      </c>
      <c r="E219" s="165">
        <v>214.08</v>
      </c>
      <c r="F219" s="98"/>
      <c r="G219" s="99">
        <f t="shared" si="16"/>
        <v>0</v>
      </c>
      <c r="H219" s="171"/>
      <c r="I219" s="167"/>
      <c r="J219" s="167"/>
      <c r="K219" s="132">
        <f t="shared" si="13"/>
        <v>0</v>
      </c>
      <c r="L219" s="132">
        <f t="shared" si="14"/>
        <v>0</v>
      </c>
      <c r="M219" s="169"/>
      <c r="N219" s="170"/>
    </row>
    <row r="220" spans="1:14" ht="12" customHeight="1" x14ac:dyDescent="0.15">
      <c r="A220" s="341"/>
      <c r="B220" s="347" t="s">
        <v>629</v>
      </c>
      <c r="C220" s="96" t="s">
        <v>630</v>
      </c>
      <c r="D220" s="96" t="s">
        <v>325</v>
      </c>
      <c r="E220" s="165">
        <v>228</v>
      </c>
      <c r="F220" s="98"/>
      <c r="G220" s="99">
        <f t="shared" si="16"/>
        <v>0</v>
      </c>
      <c r="H220" s="171"/>
      <c r="I220" s="167"/>
      <c r="J220" s="167"/>
      <c r="K220" s="132">
        <f t="shared" si="13"/>
        <v>0</v>
      </c>
      <c r="L220" s="132">
        <f t="shared" si="14"/>
        <v>0</v>
      </c>
      <c r="M220" s="169"/>
      <c r="N220" s="170"/>
    </row>
    <row r="221" spans="1:14" ht="24" customHeight="1" x14ac:dyDescent="0.15">
      <c r="A221" s="341"/>
      <c r="B221" s="348"/>
      <c r="C221" s="96" t="s">
        <v>631</v>
      </c>
      <c r="D221" s="96" t="s">
        <v>325</v>
      </c>
      <c r="E221" s="165">
        <v>228</v>
      </c>
      <c r="F221" s="98"/>
      <c r="G221" s="99">
        <f t="shared" si="16"/>
        <v>0</v>
      </c>
      <c r="H221" s="171"/>
      <c r="I221" s="167"/>
      <c r="J221" s="167"/>
      <c r="K221" s="132">
        <f t="shared" si="13"/>
        <v>0</v>
      </c>
      <c r="L221" s="132">
        <f t="shared" si="14"/>
        <v>0</v>
      </c>
      <c r="M221" s="169"/>
      <c r="N221" s="170"/>
    </row>
    <row r="222" spans="1:14" ht="12" customHeight="1" x14ac:dyDescent="0.15">
      <c r="A222" s="341"/>
      <c r="B222" s="348"/>
      <c r="C222" s="96" t="s">
        <v>632</v>
      </c>
      <c r="D222" s="96" t="s">
        <v>325</v>
      </c>
      <c r="E222" s="165">
        <v>228</v>
      </c>
      <c r="F222" s="98"/>
      <c r="G222" s="99">
        <f t="shared" si="16"/>
        <v>0</v>
      </c>
      <c r="H222" s="171"/>
      <c r="I222" s="167"/>
      <c r="J222" s="167"/>
      <c r="K222" s="132">
        <f t="shared" si="13"/>
        <v>0</v>
      </c>
      <c r="L222" s="132">
        <f t="shared" si="14"/>
        <v>0</v>
      </c>
      <c r="M222" s="169"/>
      <c r="N222" s="170"/>
    </row>
    <row r="223" spans="1:14" ht="12" customHeight="1" x14ac:dyDescent="0.15">
      <c r="A223" s="341"/>
      <c r="B223" s="348"/>
      <c r="C223" s="96" t="s">
        <v>633</v>
      </c>
      <c r="D223" s="96" t="s">
        <v>325</v>
      </c>
      <c r="E223" s="165">
        <v>221</v>
      </c>
      <c r="F223" s="98"/>
      <c r="G223" s="99">
        <f t="shared" si="16"/>
        <v>0</v>
      </c>
      <c r="H223" s="171"/>
      <c r="I223" s="167"/>
      <c r="J223" s="167"/>
      <c r="K223" s="132">
        <f t="shared" si="13"/>
        <v>0</v>
      </c>
      <c r="L223" s="132">
        <f t="shared" si="14"/>
        <v>0</v>
      </c>
      <c r="M223" s="169"/>
      <c r="N223" s="170"/>
    </row>
    <row r="224" spans="1:14" ht="12" customHeight="1" x14ac:dyDescent="0.15">
      <c r="A224" s="341"/>
      <c r="B224" s="347" t="s">
        <v>634</v>
      </c>
      <c r="C224" s="96" t="s">
        <v>635</v>
      </c>
      <c r="D224" s="96" t="s">
        <v>325</v>
      </c>
      <c r="E224" s="165">
        <v>57</v>
      </c>
      <c r="F224" s="98"/>
      <c r="G224" s="99">
        <f t="shared" si="16"/>
        <v>0</v>
      </c>
      <c r="H224" s="171"/>
      <c r="I224" s="167"/>
      <c r="J224" s="167"/>
      <c r="K224" s="132">
        <f t="shared" si="13"/>
        <v>0</v>
      </c>
      <c r="L224" s="132">
        <f t="shared" si="14"/>
        <v>0</v>
      </c>
      <c r="M224" s="169"/>
      <c r="N224" s="170"/>
    </row>
    <row r="225" spans="1:14" ht="17.100000000000001" customHeight="1" x14ac:dyDescent="0.15">
      <c r="A225" s="341"/>
      <c r="B225" s="348"/>
      <c r="C225" s="178" t="s">
        <v>636</v>
      </c>
      <c r="D225" s="96" t="s">
        <v>325</v>
      </c>
      <c r="E225" s="165">
        <v>95</v>
      </c>
      <c r="F225" s="98"/>
      <c r="G225" s="99">
        <f t="shared" si="16"/>
        <v>0</v>
      </c>
      <c r="H225" s="171"/>
      <c r="I225" s="167"/>
      <c r="J225" s="167"/>
      <c r="K225" s="132">
        <f t="shared" si="13"/>
        <v>0</v>
      </c>
      <c r="L225" s="132">
        <f t="shared" si="14"/>
        <v>0</v>
      </c>
      <c r="M225" s="169"/>
      <c r="N225" s="170"/>
    </row>
    <row r="226" spans="1:14" ht="12" customHeight="1" x14ac:dyDescent="0.15">
      <c r="A226" s="341"/>
      <c r="B226" s="348"/>
      <c r="C226" s="96" t="s">
        <v>637</v>
      </c>
      <c r="D226" s="96" t="s">
        <v>325</v>
      </c>
      <c r="E226" s="165">
        <v>133</v>
      </c>
      <c r="F226" s="98"/>
      <c r="G226" s="99">
        <f t="shared" si="16"/>
        <v>0</v>
      </c>
      <c r="H226" s="171"/>
      <c r="I226" s="167"/>
      <c r="J226" s="167"/>
      <c r="K226" s="132">
        <f t="shared" si="13"/>
        <v>0</v>
      </c>
      <c r="L226" s="132">
        <f t="shared" si="14"/>
        <v>0</v>
      </c>
      <c r="M226" s="169"/>
      <c r="N226" s="170"/>
    </row>
    <row r="227" spans="1:14" ht="12" customHeight="1" x14ac:dyDescent="0.15">
      <c r="A227" s="341"/>
      <c r="B227" s="347" t="s">
        <v>638</v>
      </c>
      <c r="C227" s="96" t="s">
        <v>639</v>
      </c>
      <c r="D227" s="96" t="s">
        <v>325</v>
      </c>
      <c r="E227" s="165">
        <v>190</v>
      </c>
      <c r="F227" s="98"/>
      <c r="G227" s="99">
        <f t="shared" si="16"/>
        <v>0</v>
      </c>
      <c r="H227" s="171"/>
      <c r="I227" s="167"/>
      <c r="J227" s="167"/>
      <c r="K227" s="132">
        <f t="shared" si="13"/>
        <v>0</v>
      </c>
      <c r="L227" s="132">
        <f t="shared" si="14"/>
        <v>0</v>
      </c>
      <c r="M227" s="169"/>
      <c r="N227" s="170"/>
    </row>
    <row r="228" spans="1:14" ht="12" customHeight="1" x14ac:dyDescent="0.15">
      <c r="A228" s="341"/>
      <c r="B228" s="348"/>
      <c r="C228" s="96" t="s">
        <v>640</v>
      </c>
      <c r="D228" s="96" t="s">
        <v>325</v>
      </c>
      <c r="E228" s="165">
        <v>190</v>
      </c>
      <c r="F228" s="98"/>
      <c r="G228" s="99">
        <f t="shared" si="16"/>
        <v>0</v>
      </c>
      <c r="H228" s="171"/>
      <c r="I228" s="167"/>
      <c r="J228" s="167"/>
      <c r="K228" s="132">
        <f t="shared" si="13"/>
        <v>0</v>
      </c>
      <c r="L228" s="132">
        <f t="shared" si="14"/>
        <v>0</v>
      </c>
      <c r="M228" s="169"/>
      <c r="N228" s="170"/>
    </row>
    <row r="229" spans="1:14" ht="12" customHeight="1" x14ac:dyDescent="0.15">
      <c r="A229" s="341"/>
      <c r="B229" s="96" t="s">
        <v>641</v>
      </c>
      <c r="C229" s="96" t="s">
        <v>642</v>
      </c>
      <c r="D229" s="96" t="s">
        <v>325</v>
      </c>
      <c r="E229" s="165">
        <v>143</v>
      </c>
      <c r="F229" s="98"/>
      <c r="G229" s="99">
        <f t="shared" si="16"/>
        <v>0</v>
      </c>
      <c r="H229" s="171"/>
      <c r="I229" s="167"/>
      <c r="J229" s="167"/>
      <c r="K229" s="132">
        <f t="shared" si="13"/>
        <v>0</v>
      </c>
      <c r="L229" s="132">
        <f t="shared" si="14"/>
        <v>0</v>
      </c>
      <c r="M229" s="169"/>
      <c r="N229" s="170"/>
    </row>
    <row r="230" spans="1:14" ht="12" customHeight="1" x14ac:dyDescent="0.15">
      <c r="A230" s="341"/>
      <c r="B230" s="96" t="s">
        <v>643</v>
      </c>
      <c r="C230" s="96" t="s">
        <v>644</v>
      </c>
      <c r="D230" s="96" t="s">
        <v>325</v>
      </c>
      <c r="E230" s="165">
        <v>570</v>
      </c>
      <c r="F230" s="98"/>
      <c r="G230" s="99">
        <f t="shared" si="16"/>
        <v>0</v>
      </c>
      <c r="H230" s="171"/>
      <c r="I230" s="167"/>
      <c r="J230" s="167"/>
      <c r="K230" s="132">
        <f t="shared" si="13"/>
        <v>0</v>
      </c>
      <c r="L230" s="132">
        <f t="shared" si="14"/>
        <v>0</v>
      </c>
      <c r="M230" s="169"/>
      <c r="N230" s="170"/>
    </row>
    <row r="231" spans="1:14" ht="12" customHeight="1" x14ac:dyDescent="0.15">
      <c r="A231" s="341"/>
      <c r="B231" s="96" t="s">
        <v>645</v>
      </c>
      <c r="C231" s="174"/>
      <c r="D231" s="96" t="s">
        <v>325</v>
      </c>
      <c r="E231" s="165">
        <v>190</v>
      </c>
      <c r="F231" s="98"/>
      <c r="G231" s="99">
        <f t="shared" si="16"/>
        <v>0</v>
      </c>
      <c r="H231" s="171"/>
      <c r="I231" s="167"/>
      <c r="J231" s="167"/>
      <c r="K231" s="132">
        <f t="shared" si="13"/>
        <v>0</v>
      </c>
      <c r="L231" s="132">
        <f t="shared" si="14"/>
        <v>0</v>
      </c>
      <c r="M231" s="169"/>
      <c r="N231" s="170"/>
    </row>
    <row r="232" spans="1:14" ht="12" customHeight="1" x14ac:dyDescent="0.15">
      <c r="A232" s="341"/>
      <c r="B232" s="96" t="s">
        <v>646</v>
      </c>
      <c r="C232" s="96" t="s">
        <v>647</v>
      </c>
      <c r="D232" s="96" t="s">
        <v>325</v>
      </c>
      <c r="E232" s="165">
        <v>486</v>
      </c>
      <c r="F232" s="98"/>
      <c r="G232" s="99">
        <f t="shared" si="16"/>
        <v>0</v>
      </c>
      <c r="H232" s="171"/>
      <c r="I232" s="167"/>
      <c r="J232" s="167"/>
      <c r="K232" s="132">
        <f t="shared" si="13"/>
        <v>0</v>
      </c>
      <c r="L232" s="132">
        <f t="shared" si="14"/>
        <v>0</v>
      </c>
      <c r="M232" s="169"/>
      <c r="N232" s="170"/>
    </row>
    <row r="233" spans="1:14" ht="12" customHeight="1" x14ac:dyDescent="0.15">
      <c r="A233" s="341"/>
      <c r="B233" s="96" t="s">
        <v>648</v>
      </c>
      <c r="C233" s="96" t="s">
        <v>649</v>
      </c>
      <c r="D233" s="96" t="s">
        <v>325</v>
      </c>
      <c r="E233" s="165">
        <v>570</v>
      </c>
      <c r="F233" s="98"/>
      <c r="G233" s="99">
        <f t="shared" si="16"/>
        <v>0</v>
      </c>
      <c r="H233" s="171"/>
      <c r="I233" s="167"/>
      <c r="J233" s="167"/>
      <c r="K233" s="132">
        <f t="shared" si="13"/>
        <v>0</v>
      </c>
      <c r="L233" s="132">
        <f t="shared" si="14"/>
        <v>0</v>
      </c>
      <c r="M233" s="169"/>
      <c r="N233" s="170"/>
    </row>
    <row r="234" spans="1:14" ht="12" customHeight="1" x14ac:dyDescent="0.15">
      <c r="A234" s="341"/>
      <c r="B234" s="96" t="s">
        <v>650</v>
      </c>
      <c r="C234" s="96" t="s">
        <v>651</v>
      </c>
      <c r="D234" s="96" t="s">
        <v>325</v>
      </c>
      <c r="E234" s="165">
        <v>214.08</v>
      </c>
      <c r="F234" s="98"/>
      <c r="G234" s="99">
        <f t="shared" si="16"/>
        <v>0</v>
      </c>
      <c r="H234" s="171"/>
      <c r="I234" s="167"/>
      <c r="J234" s="167"/>
      <c r="K234" s="132">
        <f t="shared" si="13"/>
        <v>0</v>
      </c>
      <c r="L234" s="132">
        <f t="shared" si="14"/>
        <v>0</v>
      </c>
      <c r="M234" s="169"/>
      <c r="N234" s="170"/>
    </row>
    <row r="235" spans="1:14" ht="12" customHeight="1" x14ac:dyDescent="0.15">
      <c r="A235" s="341"/>
      <c r="B235" s="96" t="s">
        <v>652</v>
      </c>
      <c r="C235" s="96" t="s">
        <v>653</v>
      </c>
      <c r="D235" s="96" t="s">
        <v>325</v>
      </c>
      <c r="E235" s="165">
        <v>53.52</v>
      </c>
      <c r="F235" s="98"/>
      <c r="G235" s="99">
        <f t="shared" si="16"/>
        <v>0</v>
      </c>
      <c r="H235" s="171"/>
      <c r="I235" s="167"/>
      <c r="J235" s="167"/>
      <c r="K235" s="132">
        <f t="shared" si="13"/>
        <v>0</v>
      </c>
      <c r="L235" s="132">
        <f t="shared" si="14"/>
        <v>0</v>
      </c>
      <c r="M235" s="169"/>
      <c r="N235" s="170"/>
    </row>
    <row r="236" spans="1:14" ht="12" customHeight="1" x14ac:dyDescent="0.15">
      <c r="A236" s="341"/>
      <c r="B236" s="96" t="s">
        <v>654</v>
      </c>
      <c r="C236" s="96" t="s">
        <v>655</v>
      </c>
      <c r="D236" s="96" t="s">
        <v>325</v>
      </c>
      <c r="E236" s="165">
        <v>285</v>
      </c>
      <c r="F236" s="98"/>
      <c r="G236" s="99">
        <f t="shared" si="16"/>
        <v>0</v>
      </c>
      <c r="H236" s="171"/>
      <c r="I236" s="167"/>
      <c r="J236" s="167"/>
      <c r="K236" s="132">
        <f t="shared" si="13"/>
        <v>0</v>
      </c>
      <c r="L236" s="132">
        <f t="shared" si="14"/>
        <v>0</v>
      </c>
      <c r="M236" s="169"/>
      <c r="N236" s="170"/>
    </row>
    <row r="237" spans="1:14" ht="12" customHeight="1" x14ac:dyDescent="0.15">
      <c r="A237" s="341"/>
      <c r="B237" s="96" t="s">
        <v>656</v>
      </c>
      <c r="C237" s="96" t="s">
        <v>657</v>
      </c>
      <c r="D237" s="96" t="s">
        <v>325</v>
      </c>
      <c r="E237" s="165">
        <v>285</v>
      </c>
      <c r="F237" s="98"/>
      <c r="G237" s="99">
        <f t="shared" si="16"/>
        <v>0</v>
      </c>
      <c r="H237" s="171"/>
      <c r="I237" s="167"/>
      <c r="J237" s="167"/>
      <c r="K237" s="132">
        <f t="shared" si="13"/>
        <v>0</v>
      </c>
      <c r="L237" s="132">
        <f t="shared" si="14"/>
        <v>0</v>
      </c>
      <c r="M237" s="169"/>
      <c r="N237" s="170"/>
    </row>
    <row r="238" spans="1:14" ht="12" customHeight="1" x14ac:dyDescent="0.15">
      <c r="A238" s="341"/>
      <c r="B238" s="96" t="s">
        <v>658</v>
      </c>
      <c r="C238" s="96" t="s">
        <v>637</v>
      </c>
      <c r="D238" s="96" t="s">
        <v>325</v>
      </c>
      <c r="E238" s="165">
        <v>148</v>
      </c>
      <c r="F238" s="98"/>
      <c r="G238" s="99">
        <f t="shared" si="16"/>
        <v>0</v>
      </c>
      <c r="H238" s="171"/>
      <c r="I238" s="167"/>
      <c r="J238" s="167"/>
      <c r="K238" s="132">
        <f t="shared" si="13"/>
        <v>0</v>
      </c>
      <c r="L238" s="132">
        <f t="shared" si="14"/>
        <v>0</v>
      </c>
      <c r="M238" s="169"/>
      <c r="N238" s="170"/>
    </row>
    <row r="239" spans="1:14" ht="12" customHeight="1" x14ac:dyDescent="0.15">
      <c r="A239" s="341"/>
      <c r="B239" s="96" t="s">
        <v>659</v>
      </c>
      <c r="C239" s="96" t="s">
        <v>660</v>
      </c>
      <c r="D239" s="96" t="s">
        <v>325</v>
      </c>
      <c r="E239" s="165">
        <v>226</v>
      </c>
      <c r="F239" s="98"/>
      <c r="G239" s="99">
        <f t="shared" si="16"/>
        <v>0</v>
      </c>
      <c r="H239" s="171"/>
      <c r="I239" s="167"/>
      <c r="J239" s="167"/>
      <c r="K239" s="132">
        <f t="shared" si="13"/>
        <v>0</v>
      </c>
      <c r="L239" s="132">
        <f t="shared" si="14"/>
        <v>0</v>
      </c>
      <c r="M239" s="169"/>
      <c r="N239" s="170"/>
    </row>
    <row r="240" spans="1:14" ht="12" customHeight="1" x14ac:dyDescent="0.15">
      <c r="A240" s="341"/>
      <c r="B240" s="96" t="s">
        <v>661</v>
      </c>
      <c r="C240" s="96" t="s">
        <v>662</v>
      </c>
      <c r="D240" s="96" t="s">
        <v>325</v>
      </c>
      <c r="E240" s="165">
        <v>226</v>
      </c>
      <c r="F240" s="98"/>
      <c r="G240" s="99">
        <f t="shared" si="16"/>
        <v>0</v>
      </c>
      <c r="H240" s="171"/>
      <c r="I240" s="167"/>
      <c r="J240" s="167"/>
      <c r="K240" s="132">
        <f t="shared" si="13"/>
        <v>0</v>
      </c>
      <c r="L240" s="132">
        <f t="shared" si="14"/>
        <v>0</v>
      </c>
      <c r="M240" s="169"/>
      <c r="N240" s="170"/>
    </row>
    <row r="241" spans="1:14" ht="12" customHeight="1" x14ac:dyDescent="0.15">
      <c r="A241" s="341"/>
      <c r="B241" s="96" t="s">
        <v>663</v>
      </c>
      <c r="C241" s="96" t="s">
        <v>664</v>
      </c>
      <c r="D241" s="96" t="s">
        <v>325</v>
      </c>
      <c r="E241" s="165">
        <v>7600</v>
      </c>
      <c r="F241" s="98"/>
      <c r="G241" s="99">
        <f t="shared" si="16"/>
        <v>0</v>
      </c>
      <c r="H241" s="171"/>
      <c r="I241" s="167"/>
      <c r="J241" s="167"/>
      <c r="K241" s="132">
        <f t="shared" si="13"/>
        <v>0</v>
      </c>
      <c r="L241" s="132">
        <f t="shared" si="14"/>
        <v>0</v>
      </c>
      <c r="M241" s="169"/>
      <c r="N241" s="170"/>
    </row>
    <row r="242" spans="1:14" ht="12" customHeight="1" x14ac:dyDescent="0.15">
      <c r="A242" s="341"/>
      <c r="B242" s="96" t="s">
        <v>665</v>
      </c>
      <c r="C242" s="96" t="s">
        <v>666</v>
      </c>
      <c r="D242" s="96" t="s">
        <v>325</v>
      </c>
      <c r="E242" s="165">
        <v>760</v>
      </c>
      <c r="F242" s="98"/>
      <c r="G242" s="99">
        <f t="shared" si="16"/>
        <v>0</v>
      </c>
      <c r="H242" s="171"/>
      <c r="I242" s="167"/>
      <c r="J242" s="167"/>
      <c r="K242" s="132">
        <f t="shared" si="13"/>
        <v>0</v>
      </c>
      <c r="L242" s="132">
        <f t="shared" si="14"/>
        <v>0</v>
      </c>
      <c r="M242" s="169"/>
      <c r="N242" s="170"/>
    </row>
    <row r="243" spans="1:14" ht="12" customHeight="1" x14ac:dyDescent="0.15">
      <c r="A243" s="341"/>
      <c r="B243" s="96" t="s">
        <v>667</v>
      </c>
      <c r="C243" s="96" t="s">
        <v>668</v>
      </c>
      <c r="D243" s="96" t="s">
        <v>325</v>
      </c>
      <c r="E243" s="165">
        <v>1071</v>
      </c>
      <c r="F243" s="98"/>
      <c r="G243" s="99">
        <f t="shared" si="16"/>
        <v>0</v>
      </c>
      <c r="H243" s="171"/>
      <c r="I243" s="167"/>
      <c r="J243" s="167"/>
      <c r="K243" s="132">
        <f t="shared" si="13"/>
        <v>0</v>
      </c>
      <c r="L243" s="132">
        <f t="shared" si="14"/>
        <v>0</v>
      </c>
      <c r="M243" s="169"/>
      <c r="N243" s="170"/>
    </row>
    <row r="244" spans="1:14" ht="12" customHeight="1" x14ac:dyDescent="0.15">
      <c r="A244" s="341"/>
      <c r="B244" s="96" t="s">
        <v>667</v>
      </c>
      <c r="C244" s="96" t="s">
        <v>669</v>
      </c>
      <c r="D244" s="96" t="s">
        <v>325</v>
      </c>
      <c r="E244" s="165">
        <v>1316</v>
      </c>
      <c r="F244" s="98"/>
      <c r="G244" s="99">
        <f t="shared" ref="G244:G275" si="17">E244*F244</f>
        <v>0</v>
      </c>
      <c r="H244" s="171"/>
      <c r="I244" s="167"/>
      <c r="J244" s="167"/>
      <c r="K244" s="132">
        <f t="shared" si="13"/>
        <v>0</v>
      </c>
      <c r="L244" s="132">
        <f t="shared" si="14"/>
        <v>0</v>
      </c>
      <c r="M244" s="169"/>
      <c r="N244" s="170"/>
    </row>
    <row r="245" spans="1:14" ht="12" customHeight="1" x14ac:dyDescent="0.15">
      <c r="A245" s="341"/>
      <c r="B245" s="96" t="s">
        <v>670</v>
      </c>
      <c r="C245" s="96" t="s">
        <v>671</v>
      </c>
      <c r="D245" s="96" t="s">
        <v>325</v>
      </c>
      <c r="E245" s="165">
        <v>1173</v>
      </c>
      <c r="F245" s="98"/>
      <c r="G245" s="99">
        <f t="shared" si="17"/>
        <v>0</v>
      </c>
      <c r="H245" s="171"/>
      <c r="I245" s="167"/>
      <c r="J245" s="167"/>
      <c r="K245" s="132">
        <f t="shared" si="13"/>
        <v>0</v>
      </c>
      <c r="L245" s="132">
        <f t="shared" si="14"/>
        <v>0</v>
      </c>
      <c r="M245" s="169"/>
      <c r="N245" s="170"/>
    </row>
    <row r="246" spans="1:14" ht="12" customHeight="1" x14ac:dyDescent="0.15">
      <c r="A246" s="340" t="s">
        <v>672</v>
      </c>
      <c r="B246" s="96" t="s">
        <v>673</v>
      </c>
      <c r="C246" s="96" t="s">
        <v>674</v>
      </c>
      <c r="D246" s="96" t="s">
        <v>325</v>
      </c>
      <c r="E246" s="165">
        <v>1140</v>
      </c>
      <c r="F246" s="98"/>
      <c r="G246" s="99">
        <f t="shared" si="17"/>
        <v>0</v>
      </c>
      <c r="H246" s="171"/>
      <c r="I246" s="167"/>
      <c r="J246" s="167"/>
      <c r="K246" s="132">
        <f t="shared" si="13"/>
        <v>0</v>
      </c>
      <c r="L246" s="132">
        <f t="shared" si="14"/>
        <v>0</v>
      </c>
      <c r="M246" s="169"/>
      <c r="N246" s="170"/>
    </row>
    <row r="247" spans="1:14" ht="12" customHeight="1" x14ac:dyDescent="0.15">
      <c r="A247" s="341"/>
      <c r="B247" s="347" t="s">
        <v>675</v>
      </c>
      <c r="C247" s="96" t="s">
        <v>676</v>
      </c>
      <c r="D247" s="96" t="s">
        <v>325</v>
      </c>
      <c r="E247" s="165">
        <v>1140</v>
      </c>
      <c r="F247" s="98"/>
      <c r="G247" s="99">
        <f t="shared" si="17"/>
        <v>0</v>
      </c>
      <c r="H247" s="171"/>
      <c r="I247" s="167"/>
      <c r="J247" s="167"/>
      <c r="K247" s="132">
        <f t="shared" si="13"/>
        <v>0</v>
      </c>
      <c r="L247" s="132">
        <f t="shared" si="14"/>
        <v>0</v>
      </c>
      <c r="M247" s="169"/>
      <c r="N247" s="170"/>
    </row>
    <row r="248" spans="1:14" ht="12" customHeight="1" x14ac:dyDescent="0.15">
      <c r="A248" s="341"/>
      <c r="B248" s="348"/>
      <c r="C248" s="96" t="s">
        <v>677</v>
      </c>
      <c r="D248" s="96" t="s">
        <v>325</v>
      </c>
      <c r="E248" s="165">
        <v>1140</v>
      </c>
      <c r="F248" s="98"/>
      <c r="G248" s="99">
        <f t="shared" si="17"/>
        <v>0</v>
      </c>
      <c r="H248" s="171"/>
      <c r="I248" s="167"/>
      <c r="J248" s="167"/>
      <c r="K248" s="132">
        <f t="shared" si="13"/>
        <v>0</v>
      </c>
      <c r="L248" s="132">
        <f t="shared" si="14"/>
        <v>0</v>
      </c>
      <c r="M248" s="169"/>
      <c r="N248" s="170"/>
    </row>
    <row r="249" spans="1:14" ht="12" customHeight="1" x14ac:dyDescent="0.15">
      <c r="A249" s="341"/>
      <c r="B249" s="347" t="s">
        <v>678</v>
      </c>
      <c r="C249" s="96" t="s">
        <v>679</v>
      </c>
      <c r="D249" s="96" t="s">
        <v>325</v>
      </c>
      <c r="E249" s="165">
        <v>562</v>
      </c>
      <c r="F249" s="98"/>
      <c r="G249" s="99">
        <f t="shared" si="17"/>
        <v>0</v>
      </c>
      <c r="H249" s="171"/>
      <c r="I249" s="167"/>
      <c r="J249" s="167"/>
      <c r="K249" s="132">
        <f t="shared" si="13"/>
        <v>0</v>
      </c>
      <c r="L249" s="132">
        <f t="shared" si="14"/>
        <v>0</v>
      </c>
      <c r="M249" s="169"/>
      <c r="N249" s="170"/>
    </row>
    <row r="250" spans="1:14" ht="12" customHeight="1" x14ac:dyDescent="0.15">
      <c r="A250" s="341"/>
      <c r="B250" s="348"/>
      <c r="C250" s="96" t="s">
        <v>680</v>
      </c>
      <c r="D250" s="96" t="s">
        <v>325</v>
      </c>
      <c r="E250" s="165">
        <v>389</v>
      </c>
      <c r="F250" s="98"/>
      <c r="G250" s="99">
        <f t="shared" si="17"/>
        <v>0</v>
      </c>
      <c r="H250" s="171"/>
      <c r="I250" s="167"/>
      <c r="J250" s="167"/>
      <c r="K250" s="132">
        <f t="shared" si="13"/>
        <v>0</v>
      </c>
      <c r="L250" s="132">
        <f t="shared" si="14"/>
        <v>0</v>
      </c>
      <c r="M250" s="169"/>
      <c r="N250" s="170"/>
    </row>
    <row r="251" spans="1:14" ht="12" customHeight="1" x14ac:dyDescent="0.15">
      <c r="A251" s="341"/>
      <c r="B251" s="347" t="s">
        <v>681</v>
      </c>
      <c r="C251" s="96" t="s">
        <v>682</v>
      </c>
      <c r="D251" s="96" t="s">
        <v>325</v>
      </c>
      <c r="E251" s="165">
        <v>475</v>
      </c>
      <c r="F251" s="98"/>
      <c r="G251" s="99">
        <f t="shared" si="17"/>
        <v>0</v>
      </c>
      <c r="H251" s="171"/>
      <c r="I251" s="167"/>
      <c r="J251" s="167"/>
      <c r="K251" s="132">
        <f t="shared" si="13"/>
        <v>0</v>
      </c>
      <c r="L251" s="132">
        <f t="shared" si="14"/>
        <v>0</v>
      </c>
      <c r="M251" s="169"/>
      <c r="N251" s="170"/>
    </row>
    <row r="252" spans="1:14" ht="12" customHeight="1" x14ac:dyDescent="0.15">
      <c r="A252" s="341"/>
      <c r="B252" s="348"/>
      <c r="C252" s="96" t="s">
        <v>683</v>
      </c>
      <c r="D252" s="96" t="s">
        <v>325</v>
      </c>
      <c r="E252" s="165">
        <v>446</v>
      </c>
      <c r="F252" s="98"/>
      <c r="G252" s="99">
        <f t="shared" si="17"/>
        <v>0</v>
      </c>
      <c r="H252" s="171"/>
      <c r="I252" s="167"/>
      <c r="J252" s="167"/>
      <c r="K252" s="132">
        <f t="shared" si="13"/>
        <v>0</v>
      </c>
      <c r="L252" s="132">
        <f t="shared" si="14"/>
        <v>0</v>
      </c>
      <c r="M252" s="169"/>
      <c r="N252" s="170"/>
    </row>
    <row r="253" spans="1:14" ht="12" customHeight="1" x14ac:dyDescent="0.15">
      <c r="A253" s="341"/>
      <c r="B253" s="348"/>
      <c r="C253" s="96" t="s">
        <v>684</v>
      </c>
      <c r="D253" s="96" t="s">
        <v>325</v>
      </c>
      <c r="E253" s="165">
        <v>534</v>
      </c>
      <c r="F253" s="98"/>
      <c r="G253" s="99">
        <f t="shared" si="17"/>
        <v>0</v>
      </c>
      <c r="H253" s="171"/>
      <c r="I253" s="167"/>
      <c r="J253" s="167"/>
      <c r="K253" s="132">
        <f t="shared" si="13"/>
        <v>0</v>
      </c>
      <c r="L253" s="132">
        <f t="shared" si="14"/>
        <v>0</v>
      </c>
      <c r="M253" s="169"/>
      <c r="N253" s="170"/>
    </row>
    <row r="254" spans="1:14" ht="12" customHeight="1" x14ac:dyDescent="0.15">
      <c r="A254" s="341"/>
      <c r="B254" s="348"/>
      <c r="C254" s="96" t="s">
        <v>685</v>
      </c>
      <c r="D254" s="96" t="s">
        <v>325</v>
      </c>
      <c r="E254" s="165">
        <v>538</v>
      </c>
      <c r="F254" s="98"/>
      <c r="G254" s="99">
        <f t="shared" si="17"/>
        <v>0</v>
      </c>
      <c r="H254" s="171"/>
      <c r="I254" s="167"/>
      <c r="J254" s="167"/>
      <c r="K254" s="132">
        <f t="shared" si="13"/>
        <v>0</v>
      </c>
      <c r="L254" s="132">
        <f t="shared" si="14"/>
        <v>0</v>
      </c>
      <c r="M254" s="169"/>
      <c r="N254" s="170"/>
    </row>
    <row r="255" spans="1:14" ht="12" customHeight="1" x14ac:dyDescent="0.15">
      <c r="A255" s="341"/>
      <c r="B255" s="96" t="s">
        <v>686</v>
      </c>
      <c r="C255" s="96" t="s">
        <v>687</v>
      </c>
      <c r="D255" s="96" t="s">
        <v>325</v>
      </c>
      <c r="E255" s="165">
        <v>523</v>
      </c>
      <c r="F255" s="98"/>
      <c r="G255" s="99">
        <f t="shared" si="17"/>
        <v>0</v>
      </c>
      <c r="H255" s="171"/>
      <c r="I255" s="167"/>
      <c r="J255" s="167"/>
      <c r="K255" s="132">
        <f t="shared" si="13"/>
        <v>0</v>
      </c>
      <c r="L255" s="132">
        <f t="shared" si="14"/>
        <v>0</v>
      </c>
      <c r="M255" s="169"/>
      <c r="N255" s="170"/>
    </row>
    <row r="256" spans="1:14" ht="12" customHeight="1" x14ac:dyDescent="0.15">
      <c r="A256" s="341"/>
      <c r="B256" s="347" t="s">
        <v>688</v>
      </c>
      <c r="C256" s="96" t="s">
        <v>689</v>
      </c>
      <c r="D256" s="96" t="s">
        <v>325</v>
      </c>
      <c r="E256" s="165">
        <v>475</v>
      </c>
      <c r="F256" s="98"/>
      <c r="G256" s="99">
        <f t="shared" si="17"/>
        <v>0</v>
      </c>
      <c r="H256" s="171"/>
      <c r="I256" s="167"/>
      <c r="J256" s="167"/>
      <c r="K256" s="132">
        <f t="shared" si="13"/>
        <v>0</v>
      </c>
      <c r="L256" s="132">
        <f t="shared" si="14"/>
        <v>0</v>
      </c>
      <c r="M256" s="169"/>
      <c r="N256" s="170"/>
    </row>
    <row r="257" spans="1:14" ht="12" customHeight="1" x14ac:dyDescent="0.15">
      <c r="A257" s="341"/>
      <c r="B257" s="348"/>
      <c r="C257" s="96" t="s">
        <v>690</v>
      </c>
      <c r="D257" s="96" t="s">
        <v>325</v>
      </c>
      <c r="E257" s="165">
        <v>475</v>
      </c>
      <c r="F257" s="98"/>
      <c r="G257" s="99">
        <f t="shared" si="17"/>
        <v>0</v>
      </c>
      <c r="H257" s="171"/>
      <c r="I257" s="167"/>
      <c r="J257" s="167"/>
      <c r="K257" s="132">
        <f t="shared" si="13"/>
        <v>0</v>
      </c>
      <c r="L257" s="132">
        <f t="shared" si="14"/>
        <v>0</v>
      </c>
      <c r="M257" s="169"/>
      <c r="N257" s="170"/>
    </row>
    <row r="258" spans="1:14" ht="12" customHeight="1" x14ac:dyDescent="0.15">
      <c r="A258" s="341"/>
      <c r="B258" s="96" t="s">
        <v>691</v>
      </c>
      <c r="C258" s="96" t="s">
        <v>692</v>
      </c>
      <c r="D258" s="96" t="s">
        <v>325</v>
      </c>
      <c r="E258" s="165">
        <v>57</v>
      </c>
      <c r="F258" s="98"/>
      <c r="G258" s="99">
        <f t="shared" si="17"/>
        <v>0</v>
      </c>
      <c r="H258" s="171"/>
      <c r="I258" s="167"/>
      <c r="J258" s="167"/>
      <c r="K258" s="132">
        <f t="shared" si="13"/>
        <v>0</v>
      </c>
      <c r="L258" s="132">
        <f t="shared" si="14"/>
        <v>0</v>
      </c>
      <c r="M258" s="169"/>
      <c r="N258" s="170"/>
    </row>
    <row r="259" spans="1:14" ht="12" customHeight="1" x14ac:dyDescent="0.15">
      <c r="A259" s="340" t="s">
        <v>693</v>
      </c>
      <c r="B259" s="96" t="s">
        <v>694</v>
      </c>
      <c r="C259" s="96" t="s">
        <v>695</v>
      </c>
      <c r="D259" s="96" t="s">
        <v>325</v>
      </c>
      <c r="E259" s="165">
        <v>475</v>
      </c>
      <c r="F259" s="98"/>
      <c r="G259" s="99">
        <f t="shared" si="17"/>
        <v>0</v>
      </c>
      <c r="H259" s="171"/>
      <c r="I259" s="167"/>
      <c r="J259" s="167"/>
      <c r="K259" s="132">
        <f t="shared" si="13"/>
        <v>0</v>
      </c>
      <c r="L259" s="132">
        <f t="shared" si="14"/>
        <v>0</v>
      </c>
      <c r="M259" s="169"/>
      <c r="N259" s="170"/>
    </row>
    <row r="260" spans="1:14" ht="12" customHeight="1" x14ac:dyDescent="0.15">
      <c r="A260" s="341"/>
      <c r="B260" s="96" t="s">
        <v>696</v>
      </c>
      <c r="C260" s="174"/>
      <c r="D260" s="96" t="s">
        <v>325</v>
      </c>
      <c r="E260" s="165">
        <v>380</v>
      </c>
      <c r="F260" s="98"/>
      <c r="G260" s="99">
        <f t="shared" si="17"/>
        <v>0</v>
      </c>
      <c r="H260" s="171"/>
      <c r="I260" s="167"/>
      <c r="J260" s="167"/>
      <c r="K260" s="132">
        <f t="shared" si="13"/>
        <v>0</v>
      </c>
      <c r="L260" s="132">
        <f t="shared" si="14"/>
        <v>0</v>
      </c>
      <c r="M260" s="169"/>
      <c r="N260" s="170"/>
    </row>
    <row r="261" spans="1:14" ht="12" customHeight="1" x14ac:dyDescent="0.15">
      <c r="A261" s="341"/>
      <c r="B261" s="96" t="s">
        <v>697</v>
      </c>
      <c r="C261" s="96" t="s">
        <v>698</v>
      </c>
      <c r="D261" s="96" t="s">
        <v>325</v>
      </c>
      <c r="E261" s="165">
        <v>456</v>
      </c>
      <c r="F261" s="98"/>
      <c r="G261" s="99">
        <f t="shared" si="17"/>
        <v>0</v>
      </c>
      <c r="H261" s="171"/>
      <c r="I261" s="167"/>
      <c r="J261" s="167"/>
      <c r="K261" s="132">
        <f t="shared" si="13"/>
        <v>0</v>
      </c>
      <c r="L261" s="132">
        <f t="shared" si="14"/>
        <v>0</v>
      </c>
      <c r="M261" s="169"/>
      <c r="N261" s="170"/>
    </row>
    <row r="262" spans="1:14" ht="12" customHeight="1" x14ac:dyDescent="0.15">
      <c r="A262" s="341"/>
      <c r="B262" s="96" t="s">
        <v>699</v>
      </c>
      <c r="C262" s="174"/>
      <c r="D262" s="96" t="s">
        <v>325</v>
      </c>
      <c r="E262" s="165">
        <v>475</v>
      </c>
      <c r="F262" s="98"/>
      <c r="G262" s="99">
        <f t="shared" si="17"/>
        <v>0</v>
      </c>
      <c r="H262" s="171"/>
      <c r="I262" s="167"/>
      <c r="J262" s="167"/>
      <c r="K262" s="132">
        <f t="shared" ref="K262:K287" si="18">G262*I262</f>
        <v>0</v>
      </c>
      <c r="L262" s="132">
        <f t="shared" ref="L262:L287" si="19">J262*G262</f>
        <v>0</v>
      </c>
      <c r="M262" s="169"/>
      <c r="N262" s="170"/>
    </row>
    <row r="263" spans="1:14" ht="12" customHeight="1" x14ac:dyDescent="0.15">
      <c r="A263" s="341"/>
      <c r="B263" s="96" t="s">
        <v>700</v>
      </c>
      <c r="C263" s="174"/>
      <c r="D263" s="96" t="s">
        <v>325</v>
      </c>
      <c r="E263" s="165">
        <v>5700</v>
      </c>
      <c r="F263" s="98"/>
      <c r="G263" s="99">
        <f t="shared" si="17"/>
        <v>0</v>
      </c>
      <c r="H263" s="171"/>
      <c r="I263" s="167"/>
      <c r="J263" s="167"/>
      <c r="K263" s="132">
        <f t="shared" si="18"/>
        <v>0</v>
      </c>
      <c r="L263" s="132">
        <f t="shared" si="19"/>
        <v>0</v>
      </c>
      <c r="M263" s="169"/>
      <c r="N263" s="170"/>
    </row>
    <row r="264" spans="1:14" ht="12" customHeight="1" x14ac:dyDescent="0.15">
      <c r="A264" s="341"/>
      <c r="B264" s="96" t="s">
        <v>701</v>
      </c>
      <c r="C264" s="174"/>
      <c r="D264" s="96" t="s">
        <v>325</v>
      </c>
      <c r="E264" s="165">
        <v>760</v>
      </c>
      <c r="F264" s="98"/>
      <c r="G264" s="99">
        <f t="shared" si="17"/>
        <v>0</v>
      </c>
      <c r="H264" s="171"/>
      <c r="I264" s="167"/>
      <c r="J264" s="167"/>
      <c r="K264" s="132">
        <f t="shared" si="18"/>
        <v>0</v>
      </c>
      <c r="L264" s="132">
        <f t="shared" si="19"/>
        <v>0</v>
      </c>
      <c r="M264" s="169"/>
      <c r="N264" s="170"/>
    </row>
    <row r="265" spans="1:14" ht="12" customHeight="1" x14ac:dyDescent="0.15">
      <c r="A265" s="341"/>
      <c r="B265" s="96" t="s">
        <v>702</v>
      </c>
      <c r="C265" s="174"/>
      <c r="D265" s="96" t="s">
        <v>325</v>
      </c>
      <c r="E265" s="165">
        <v>285</v>
      </c>
      <c r="F265" s="98"/>
      <c r="G265" s="99">
        <f t="shared" si="17"/>
        <v>0</v>
      </c>
      <c r="H265" s="171"/>
      <c r="I265" s="167"/>
      <c r="J265" s="167"/>
      <c r="K265" s="132">
        <f t="shared" si="18"/>
        <v>0</v>
      </c>
      <c r="L265" s="132">
        <f t="shared" si="19"/>
        <v>0</v>
      </c>
      <c r="M265" s="169"/>
      <c r="N265" s="170"/>
    </row>
    <row r="266" spans="1:14" ht="12" customHeight="1" x14ac:dyDescent="0.15">
      <c r="A266" s="341"/>
      <c r="B266" s="96" t="s">
        <v>703</v>
      </c>
      <c r="C266" s="174"/>
      <c r="D266" s="96" t="s">
        <v>325</v>
      </c>
      <c r="E266" s="165">
        <v>380</v>
      </c>
      <c r="F266" s="98"/>
      <c r="G266" s="99">
        <f t="shared" si="17"/>
        <v>0</v>
      </c>
      <c r="H266" s="171"/>
      <c r="I266" s="167"/>
      <c r="J266" s="167"/>
      <c r="K266" s="132">
        <f t="shared" si="18"/>
        <v>0</v>
      </c>
      <c r="L266" s="132">
        <f t="shared" si="19"/>
        <v>0</v>
      </c>
      <c r="M266" s="169"/>
      <c r="N266" s="170"/>
    </row>
    <row r="267" spans="1:14" ht="12" customHeight="1" x14ac:dyDescent="0.15">
      <c r="A267" s="341"/>
      <c r="B267" s="96" t="s">
        <v>704</v>
      </c>
      <c r="C267" s="174"/>
      <c r="D267" s="96" t="s">
        <v>325</v>
      </c>
      <c r="E267" s="165">
        <v>380</v>
      </c>
      <c r="F267" s="98"/>
      <c r="G267" s="99">
        <f t="shared" si="17"/>
        <v>0</v>
      </c>
      <c r="H267" s="171"/>
      <c r="I267" s="167"/>
      <c r="J267" s="167"/>
      <c r="K267" s="132">
        <f t="shared" si="18"/>
        <v>0</v>
      </c>
      <c r="L267" s="132">
        <f t="shared" si="19"/>
        <v>0</v>
      </c>
      <c r="M267" s="169"/>
      <c r="N267" s="170"/>
    </row>
    <row r="268" spans="1:14" ht="12" customHeight="1" x14ac:dyDescent="0.15">
      <c r="A268" s="341"/>
      <c r="B268" s="96" t="s">
        <v>705</v>
      </c>
      <c r="C268" s="174"/>
      <c r="D268" s="96" t="s">
        <v>325</v>
      </c>
      <c r="E268" s="165">
        <v>380</v>
      </c>
      <c r="F268" s="98"/>
      <c r="G268" s="99">
        <f t="shared" si="17"/>
        <v>0</v>
      </c>
      <c r="H268" s="171"/>
      <c r="I268" s="167"/>
      <c r="J268" s="167"/>
      <c r="K268" s="132">
        <f t="shared" si="18"/>
        <v>0</v>
      </c>
      <c r="L268" s="132">
        <f t="shared" si="19"/>
        <v>0</v>
      </c>
      <c r="M268" s="169"/>
      <c r="N268" s="170"/>
    </row>
    <row r="269" spans="1:14" ht="12" customHeight="1" x14ac:dyDescent="0.15">
      <c r="A269" s="340" t="s">
        <v>706</v>
      </c>
      <c r="B269" s="96" t="s">
        <v>707</v>
      </c>
      <c r="C269" s="96" t="s">
        <v>708</v>
      </c>
      <c r="D269" s="96" t="s">
        <v>325</v>
      </c>
      <c r="E269" s="165">
        <v>206</v>
      </c>
      <c r="F269" s="98"/>
      <c r="G269" s="99">
        <f t="shared" si="17"/>
        <v>0</v>
      </c>
      <c r="H269" s="171"/>
      <c r="I269" s="167"/>
      <c r="J269" s="167"/>
      <c r="K269" s="132">
        <f t="shared" si="18"/>
        <v>0</v>
      </c>
      <c r="L269" s="132">
        <f t="shared" si="19"/>
        <v>0</v>
      </c>
      <c r="M269" s="169"/>
      <c r="N269" s="170"/>
    </row>
    <row r="270" spans="1:14" ht="12" customHeight="1" x14ac:dyDescent="0.15">
      <c r="A270" s="341"/>
      <c r="B270" s="96" t="s">
        <v>709</v>
      </c>
      <c r="C270" s="96" t="s">
        <v>710</v>
      </c>
      <c r="D270" s="96" t="s">
        <v>325</v>
      </c>
      <c r="E270" s="165">
        <v>380</v>
      </c>
      <c r="F270" s="98"/>
      <c r="G270" s="99">
        <f t="shared" si="17"/>
        <v>0</v>
      </c>
      <c r="H270" s="171"/>
      <c r="I270" s="167"/>
      <c r="J270" s="167"/>
      <c r="K270" s="132">
        <f t="shared" si="18"/>
        <v>0</v>
      </c>
      <c r="L270" s="132">
        <f t="shared" si="19"/>
        <v>0</v>
      </c>
      <c r="M270" s="169"/>
      <c r="N270" s="170"/>
    </row>
    <row r="271" spans="1:14" ht="12" customHeight="1" x14ac:dyDescent="0.15">
      <c r="A271" s="341"/>
      <c r="B271" s="96" t="s">
        <v>711</v>
      </c>
      <c r="C271" s="96" t="s">
        <v>712</v>
      </c>
      <c r="D271" s="96" t="s">
        <v>325</v>
      </c>
      <c r="E271" s="165">
        <v>380</v>
      </c>
      <c r="F271" s="98"/>
      <c r="G271" s="99">
        <f t="shared" si="17"/>
        <v>0</v>
      </c>
      <c r="H271" s="171"/>
      <c r="I271" s="167"/>
      <c r="J271" s="167"/>
      <c r="K271" s="132">
        <f t="shared" si="18"/>
        <v>0</v>
      </c>
      <c r="L271" s="132">
        <f t="shared" si="19"/>
        <v>0</v>
      </c>
      <c r="M271" s="169"/>
      <c r="N271" s="170"/>
    </row>
    <row r="272" spans="1:14" ht="12" customHeight="1" x14ac:dyDescent="0.15">
      <c r="A272" s="341"/>
      <c r="B272" s="96" t="s">
        <v>713</v>
      </c>
      <c r="C272" s="96" t="s">
        <v>714</v>
      </c>
      <c r="D272" s="96" t="s">
        <v>325</v>
      </c>
      <c r="E272" s="165">
        <v>365</v>
      </c>
      <c r="F272" s="98"/>
      <c r="G272" s="99">
        <f t="shared" si="17"/>
        <v>0</v>
      </c>
      <c r="H272" s="171"/>
      <c r="I272" s="167"/>
      <c r="J272" s="167"/>
      <c r="K272" s="132">
        <f t="shared" si="18"/>
        <v>0</v>
      </c>
      <c r="L272" s="132">
        <f t="shared" si="19"/>
        <v>0</v>
      </c>
      <c r="M272" s="169"/>
      <c r="N272" s="170"/>
    </row>
    <row r="273" spans="1:14" ht="12" customHeight="1" x14ac:dyDescent="0.15">
      <c r="A273" s="341"/>
      <c r="B273" s="347" t="s">
        <v>715</v>
      </c>
      <c r="C273" s="96" t="s">
        <v>716</v>
      </c>
      <c r="D273" s="96" t="s">
        <v>325</v>
      </c>
      <c r="E273" s="165">
        <v>57</v>
      </c>
      <c r="F273" s="98"/>
      <c r="G273" s="99">
        <f t="shared" si="17"/>
        <v>0</v>
      </c>
      <c r="H273" s="171"/>
      <c r="I273" s="167"/>
      <c r="J273" s="167"/>
      <c r="K273" s="132">
        <f t="shared" si="18"/>
        <v>0</v>
      </c>
      <c r="L273" s="132">
        <f t="shared" si="19"/>
        <v>0</v>
      </c>
      <c r="M273" s="169"/>
      <c r="N273" s="170"/>
    </row>
    <row r="274" spans="1:14" ht="12" customHeight="1" x14ac:dyDescent="0.15">
      <c r="A274" s="341"/>
      <c r="B274" s="348"/>
      <c r="C274" s="96" t="s">
        <v>717</v>
      </c>
      <c r="D274" s="96" t="s">
        <v>325</v>
      </c>
      <c r="E274" s="165">
        <v>131</v>
      </c>
      <c r="F274" s="98"/>
      <c r="G274" s="99">
        <f t="shared" si="17"/>
        <v>0</v>
      </c>
      <c r="H274" s="171"/>
      <c r="I274" s="167"/>
      <c r="J274" s="167"/>
      <c r="K274" s="132">
        <f t="shared" si="18"/>
        <v>0</v>
      </c>
      <c r="L274" s="132">
        <f t="shared" si="19"/>
        <v>0</v>
      </c>
      <c r="M274" s="169"/>
      <c r="N274" s="170"/>
    </row>
    <row r="275" spans="1:14" ht="12" customHeight="1" x14ac:dyDescent="0.15">
      <c r="A275" s="341"/>
      <c r="B275" s="348"/>
      <c r="C275" s="96" t="s">
        <v>718</v>
      </c>
      <c r="D275" s="96" t="s">
        <v>325</v>
      </c>
      <c r="E275" s="165">
        <v>162</v>
      </c>
      <c r="F275" s="98"/>
      <c r="G275" s="99">
        <f t="shared" si="17"/>
        <v>0</v>
      </c>
      <c r="H275" s="171"/>
      <c r="I275" s="167"/>
      <c r="J275" s="167"/>
      <c r="K275" s="132">
        <f t="shared" si="18"/>
        <v>0</v>
      </c>
      <c r="L275" s="132">
        <f t="shared" si="19"/>
        <v>0</v>
      </c>
      <c r="M275" s="169"/>
      <c r="N275" s="170"/>
    </row>
    <row r="276" spans="1:14" ht="12" customHeight="1" x14ac:dyDescent="0.15">
      <c r="A276" s="341"/>
      <c r="B276" s="96" t="s">
        <v>719</v>
      </c>
      <c r="C276" s="174"/>
      <c r="D276" s="96" t="s">
        <v>325</v>
      </c>
      <c r="E276" s="165">
        <v>162</v>
      </c>
      <c r="F276" s="98"/>
      <c r="G276" s="99">
        <f t="shared" ref="G276:G279" si="20">E276*F276</f>
        <v>0</v>
      </c>
      <c r="H276" s="171"/>
      <c r="I276" s="167"/>
      <c r="J276" s="167"/>
      <c r="K276" s="132">
        <f t="shared" si="18"/>
        <v>0</v>
      </c>
      <c r="L276" s="132">
        <f t="shared" si="19"/>
        <v>0</v>
      </c>
      <c r="M276" s="169"/>
      <c r="N276" s="170"/>
    </row>
    <row r="277" spans="1:14" ht="12" customHeight="1" x14ac:dyDescent="0.15">
      <c r="A277" s="341"/>
      <c r="B277" s="96" t="s">
        <v>720</v>
      </c>
      <c r="C277" s="174"/>
      <c r="D277" s="96" t="s">
        <v>325</v>
      </c>
      <c r="E277" s="165">
        <v>314</v>
      </c>
      <c r="F277" s="98"/>
      <c r="G277" s="99">
        <f t="shared" si="20"/>
        <v>0</v>
      </c>
      <c r="H277" s="171"/>
      <c r="I277" s="167"/>
      <c r="J277" s="167"/>
      <c r="K277" s="132">
        <f t="shared" si="18"/>
        <v>0</v>
      </c>
      <c r="L277" s="132">
        <f t="shared" si="19"/>
        <v>0</v>
      </c>
      <c r="M277" s="169"/>
      <c r="N277" s="170"/>
    </row>
    <row r="278" spans="1:14" ht="12" customHeight="1" x14ac:dyDescent="0.15">
      <c r="A278" s="341"/>
      <c r="B278" s="96" t="s">
        <v>721</v>
      </c>
      <c r="C278" s="96" t="s">
        <v>722</v>
      </c>
      <c r="D278" s="96" t="s">
        <v>325</v>
      </c>
      <c r="E278" s="165">
        <v>285</v>
      </c>
      <c r="F278" s="98"/>
      <c r="G278" s="99">
        <f t="shared" si="20"/>
        <v>0</v>
      </c>
      <c r="H278" s="171"/>
      <c r="I278" s="167"/>
      <c r="J278" s="167"/>
      <c r="K278" s="132">
        <f t="shared" si="18"/>
        <v>0</v>
      </c>
      <c r="L278" s="132">
        <f t="shared" si="19"/>
        <v>0</v>
      </c>
      <c r="M278" s="169"/>
      <c r="N278" s="170"/>
    </row>
    <row r="279" spans="1:14" ht="12" customHeight="1" x14ac:dyDescent="0.15">
      <c r="A279" s="341"/>
      <c r="B279" s="96" t="s">
        <v>723</v>
      </c>
      <c r="C279" s="96" t="s">
        <v>724</v>
      </c>
      <c r="D279" s="96" t="s">
        <v>325</v>
      </c>
      <c r="E279" s="165">
        <v>188</v>
      </c>
      <c r="F279" s="98"/>
      <c r="G279" s="99">
        <f t="shared" si="20"/>
        <v>0</v>
      </c>
      <c r="H279" s="171"/>
      <c r="I279" s="167"/>
      <c r="J279" s="167"/>
      <c r="K279" s="132">
        <f t="shared" si="18"/>
        <v>0</v>
      </c>
      <c r="L279" s="132">
        <f t="shared" si="19"/>
        <v>0</v>
      </c>
      <c r="M279" s="169"/>
      <c r="N279" s="170"/>
    </row>
    <row r="280" spans="1:14" ht="14.25" customHeight="1" x14ac:dyDescent="0.15">
      <c r="A280" s="175" t="s">
        <v>725</v>
      </c>
      <c r="B280" s="176"/>
      <c r="C280" s="176"/>
      <c r="D280" s="176"/>
      <c r="E280" s="176"/>
      <c r="F280" s="176"/>
      <c r="G280" s="177"/>
      <c r="H280" s="171"/>
      <c r="I280" s="167"/>
      <c r="J280" s="167"/>
      <c r="K280" s="132">
        <f t="shared" si="18"/>
        <v>0</v>
      </c>
      <c r="L280" s="132">
        <f t="shared" si="19"/>
        <v>0</v>
      </c>
      <c r="M280" s="169"/>
      <c r="N280" s="170"/>
    </row>
    <row r="281" spans="1:14" ht="12" customHeight="1" x14ac:dyDescent="0.15">
      <c r="A281" s="340" t="s">
        <v>726</v>
      </c>
      <c r="B281" s="96" t="s">
        <v>727</v>
      </c>
      <c r="C281" s="96" t="s">
        <v>728</v>
      </c>
      <c r="D281" s="96" t="s">
        <v>325</v>
      </c>
      <c r="E281" s="165">
        <v>3325</v>
      </c>
      <c r="F281" s="98"/>
      <c r="G281" s="99">
        <f t="shared" ref="G281:G287" si="21">E281*F281</f>
        <v>0</v>
      </c>
      <c r="H281" s="171"/>
      <c r="I281" s="167"/>
      <c r="J281" s="167"/>
      <c r="K281" s="132">
        <f t="shared" si="18"/>
        <v>0</v>
      </c>
      <c r="L281" s="132">
        <f t="shared" si="19"/>
        <v>0</v>
      </c>
      <c r="M281" s="169"/>
      <c r="N281" s="170"/>
    </row>
    <row r="282" spans="1:14" ht="12" customHeight="1" x14ac:dyDescent="0.15">
      <c r="A282" s="341"/>
      <c r="B282" s="96" t="s">
        <v>729</v>
      </c>
      <c r="C282" s="96" t="s">
        <v>730</v>
      </c>
      <c r="D282" s="96" t="s">
        <v>325</v>
      </c>
      <c r="E282" s="165">
        <v>914</v>
      </c>
      <c r="F282" s="98"/>
      <c r="G282" s="99">
        <f t="shared" si="21"/>
        <v>0</v>
      </c>
      <c r="H282" s="171"/>
      <c r="I282" s="167"/>
      <c r="J282" s="167"/>
      <c r="K282" s="132">
        <f t="shared" si="18"/>
        <v>0</v>
      </c>
      <c r="L282" s="132">
        <f t="shared" si="19"/>
        <v>0</v>
      </c>
      <c r="M282" s="169"/>
      <c r="N282" s="170"/>
    </row>
    <row r="283" spans="1:14" ht="12" customHeight="1" x14ac:dyDescent="0.15">
      <c r="A283" s="341"/>
      <c r="B283" s="96" t="s">
        <v>731</v>
      </c>
      <c r="C283" s="96" t="s">
        <v>732</v>
      </c>
      <c r="D283" s="96" t="s">
        <v>325</v>
      </c>
      <c r="E283" s="165">
        <v>1054</v>
      </c>
      <c r="F283" s="98"/>
      <c r="G283" s="99">
        <f t="shared" si="21"/>
        <v>0</v>
      </c>
      <c r="H283" s="171"/>
      <c r="I283" s="167"/>
      <c r="J283" s="167"/>
      <c r="K283" s="132">
        <f t="shared" si="18"/>
        <v>0</v>
      </c>
      <c r="L283" s="132">
        <f t="shared" si="19"/>
        <v>0</v>
      </c>
      <c r="M283" s="169"/>
      <c r="N283" s="170"/>
    </row>
    <row r="284" spans="1:14" ht="12" customHeight="1" x14ac:dyDescent="0.15">
      <c r="A284" s="340" t="s">
        <v>733</v>
      </c>
      <c r="B284" s="96" t="s">
        <v>734</v>
      </c>
      <c r="C284" s="96" t="s">
        <v>735</v>
      </c>
      <c r="D284" s="96" t="s">
        <v>325</v>
      </c>
      <c r="E284" s="165">
        <v>950</v>
      </c>
      <c r="F284" s="98"/>
      <c r="G284" s="99">
        <f t="shared" si="21"/>
        <v>0</v>
      </c>
      <c r="H284" s="171"/>
      <c r="I284" s="167"/>
      <c r="J284" s="167"/>
      <c r="K284" s="132">
        <f t="shared" si="18"/>
        <v>0</v>
      </c>
      <c r="L284" s="132">
        <f t="shared" si="19"/>
        <v>0</v>
      </c>
      <c r="M284" s="169"/>
      <c r="N284" s="170"/>
    </row>
    <row r="285" spans="1:14" ht="12" customHeight="1" x14ac:dyDescent="0.15">
      <c r="A285" s="341"/>
      <c r="B285" s="96" t="s">
        <v>736</v>
      </c>
      <c r="C285" s="96" t="s">
        <v>737</v>
      </c>
      <c r="D285" s="96" t="s">
        <v>325</v>
      </c>
      <c r="E285" s="165">
        <v>190</v>
      </c>
      <c r="F285" s="98"/>
      <c r="G285" s="99">
        <f t="shared" si="21"/>
        <v>0</v>
      </c>
      <c r="H285" s="171"/>
      <c r="I285" s="167"/>
      <c r="J285" s="167"/>
      <c r="K285" s="132">
        <f t="shared" si="18"/>
        <v>0</v>
      </c>
      <c r="L285" s="132">
        <f t="shared" si="19"/>
        <v>0</v>
      </c>
      <c r="M285" s="169"/>
      <c r="N285" s="170"/>
    </row>
    <row r="286" spans="1:14" ht="12" customHeight="1" x14ac:dyDescent="0.15">
      <c r="A286" s="341"/>
      <c r="B286" s="96" t="s">
        <v>738</v>
      </c>
      <c r="C286" s="96" t="s">
        <v>739</v>
      </c>
      <c r="D286" s="96" t="s">
        <v>325</v>
      </c>
      <c r="E286" s="165">
        <v>475</v>
      </c>
      <c r="F286" s="98"/>
      <c r="G286" s="99">
        <f t="shared" si="21"/>
        <v>0</v>
      </c>
      <c r="H286" s="171"/>
      <c r="I286" s="167"/>
      <c r="J286" s="167"/>
      <c r="K286" s="132">
        <f t="shared" si="18"/>
        <v>0</v>
      </c>
      <c r="L286" s="132">
        <f t="shared" si="19"/>
        <v>0</v>
      </c>
      <c r="M286" s="169"/>
      <c r="N286" s="170"/>
    </row>
    <row r="287" spans="1:14" ht="12.75" customHeight="1" x14ac:dyDescent="0.15">
      <c r="A287" s="179" t="s">
        <v>740</v>
      </c>
      <c r="B287" s="180"/>
      <c r="C287" s="180"/>
      <c r="D287" s="139" t="s">
        <v>325</v>
      </c>
      <c r="E287" s="181">
        <v>1784.04</v>
      </c>
      <c r="F287" s="182"/>
      <c r="G287" s="111">
        <f t="shared" si="21"/>
        <v>0</v>
      </c>
      <c r="H287" s="171"/>
      <c r="I287" s="167"/>
      <c r="J287" s="167"/>
      <c r="K287" s="132">
        <f t="shared" si="18"/>
        <v>0</v>
      </c>
      <c r="L287" s="132">
        <f t="shared" si="19"/>
        <v>0</v>
      </c>
      <c r="M287" s="169"/>
      <c r="N287" s="170"/>
    </row>
    <row r="288" spans="1:14" ht="20.25" customHeight="1" x14ac:dyDescent="0.15">
      <c r="A288" s="183" t="s">
        <v>34</v>
      </c>
      <c r="B288" s="184"/>
      <c r="C288" s="184"/>
      <c r="D288" s="184"/>
      <c r="E288" s="114"/>
      <c r="F288" s="114"/>
      <c r="G288" s="140">
        <f>SUM(G281:G287,G212:G279,G138:G210,G6:G136)</f>
        <v>0</v>
      </c>
      <c r="H288" s="169"/>
      <c r="I288" s="157"/>
      <c r="J288" s="185"/>
      <c r="K288" s="157">
        <f>SUM(K6:K287)</f>
        <v>0</v>
      </c>
      <c r="L288" s="157">
        <f>SUM(L6:L287)</f>
        <v>0</v>
      </c>
      <c r="M288" s="169"/>
      <c r="N288" s="170"/>
    </row>
    <row r="289" spans="1:14" ht="22.5" customHeight="1" x14ac:dyDescent="0.15">
      <c r="A289" s="186"/>
      <c r="B289" s="187"/>
      <c r="C289" s="187"/>
      <c r="D289" s="187"/>
      <c r="E289" s="187"/>
      <c r="F289" s="187"/>
      <c r="G289" s="187"/>
      <c r="H289" s="169"/>
      <c r="I289" s="169"/>
      <c r="J289" s="169"/>
      <c r="K289" s="169"/>
      <c r="L289" s="169"/>
      <c r="M289" s="169"/>
      <c r="N289" s="170"/>
    </row>
    <row r="290" spans="1:14" ht="21.75" customHeight="1" x14ac:dyDescent="0.15">
      <c r="A290" s="188"/>
      <c r="B290" s="169"/>
      <c r="C290" s="169"/>
      <c r="D290" s="169"/>
      <c r="E290" s="169"/>
      <c r="F290" s="169"/>
      <c r="G290" s="169"/>
      <c r="H290" s="169"/>
      <c r="I290" s="169"/>
      <c r="J290" s="169"/>
      <c r="K290" s="169"/>
      <c r="L290" s="169"/>
      <c r="M290" s="169"/>
      <c r="N290" s="170"/>
    </row>
    <row r="291" spans="1:14" ht="12" customHeight="1" x14ac:dyDescent="0.15">
      <c r="A291" s="188"/>
      <c r="B291" s="169"/>
      <c r="C291" s="169"/>
      <c r="D291" s="169"/>
      <c r="E291" s="169"/>
      <c r="F291" s="169"/>
      <c r="G291" s="169"/>
      <c r="H291" s="169"/>
      <c r="I291" s="169"/>
      <c r="J291" s="169"/>
      <c r="K291" s="169"/>
      <c r="L291" s="169"/>
      <c r="M291" s="169"/>
      <c r="N291" s="170"/>
    </row>
    <row r="292" spans="1:14" ht="12" customHeight="1" x14ac:dyDescent="0.15">
      <c r="A292" s="188"/>
      <c r="B292" s="169"/>
      <c r="C292" s="169"/>
      <c r="D292" s="169"/>
      <c r="E292" s="169"/>
      <c r="F292" s="169"/>
      <c r="G292" s="169"/>
      <c r="H292" s="169"/>
      <c r="I292" s="169"/>
      <c r="J292" s="169"/>
      <c r="K292" s="169"/>
      <c r="L292" s="169"/>
      <c r="M292" s="169"/>
      <c r="N292" s="170"/>
    </row>
    <row r="293" spans="1:14" ht="12" customHeight="1" x14ac:dyDescent="0.15">
      <c r="A293" s="188"/>
      <c r="B293" s="169"/>
      <c r="C293" s="169"/>
      <c r="D293" s="169"/>
      <c r="E293" s="169"/>
      <c r="F293" s="169"/>
      <c r="G293" s="169"/>
      <c r="H293" s="169"/>
      <c r="I293" s="169"/>
      <c r="J293" s="169"/>
      <c r="K293" s="169"/>
      <c r="L293" s="169"/>
      <c r="M293" s="169"/>
      <c r="N293" s="170"/>
    </row>
    <row r="294" spans="1:14" ht="21.75" customHeight="1" x14ac:dyDescent="0.15">
      <c r="A294" s="188"/>
      <c r="B294" s="169"/>
      <c r="C294" s="169"/>
      <c r="D294" s="169"/>
      <c r="E294" s="169"/>
      <c r="F294" s="169"/>
      <c r="G294" s="169"/>
      <c r="H294" s="169"/>
      <c r="I294" s="169"/>
      <c r="J294" s="169"/>
      <c r="K294" s="169"/>
      <c r="L294" s="169"/>
      <c r="M294" s="169"/>
      <c r="N294" s="170"/>
    </row>
    <row r="295" spans="1:14" ht="21.75" customHeight="1" x14ac:dyDescent="0.15">
      <c r="A295" s="188"/>
      <c r="B295" s="169"/>
      <c r="C295" s="169"/>
      <c r="D295" s="169"/>
      <c r="E295" s="169"/>
      <c r="F295" s="169"/>
      <c r="G295" s="169"/>
      <c r="H295" s="169"/>
      <c r="I295" s="169"/>
      <c r="J295" s="169"/>
      <c r="K295" s="169"/>
      <c r="L295" s="169"/>
      <c r="M295" s="169"/>
      <c r="N295" s="170"/>
    </row>
    <row r="296" spans="1:14" ht="21.75" customHeight="1" x14ac:dyDescent="0.15">
      <c r="A296" s="188"/>
      <c r="B296" s="169"/>
      <c r="C296" s="169"/>
      <c r="D296" s="169"/>
      <c r="E296" s="169"/>
      <c r="F296" s="169"/>
      <c r="G296" s="169"/>
      <c r="H296" s="169"/>
      <c r="I296" s="169"/>
      <c r="J296" s="169"/>
      <c r="K296" s="169"/>
      <c r="L296" s="169"/>
      <c r="M296" s="169"/>
      <c r="N296" s="170"/>
    </row>
    <row r="297" spans="1:14" ht="21.75" customHeight="1" x14ac:dyDescent="0.15">
      <c r="A297" s="189"/>
      <c r="B297" s="190"/>
      <c r="C297" s="190"/>
      <c r="D297" s="190"/>
      <c r="E297" s="190"/>
      <c r="F297" s="190"/>
      <c r="G297" s="190"/>
      <c r="H297" s="190"/>
      <c r="I297" s="190"/>
      <c r="J297" s="190"/>
      <c r="K297" s="190"/>
      <c r="L297" s="190"/>
      <c r="M297" s="190"/>
      <c r="N297" s="191"/>
    </row>
  </sheetData>
  <mergeCells count="62">
    <mergeCell ref="A1:G1"/>
    <mergeCell ref="A4:B4"/>
    <mergeCell ref="B12:B16"/>
    <mergeCell ref="B125:B126"/>
    <mergeCell ref="A131:A132"/>
    <mergeCell ref="B62:B65"/>
    <mergeCell ref="B84:B85"/>
    <mergeCell ref="B80:B81"/>
    <mergeCell ref="A17:B19"/>
    <mergeCell ref="B95:B97"/>
    <mergeCell ref="B74:B79"/>
    <mergeCell ref="A6:A16"/>
    <mergeCell ref="B6:B11"/>
    <mergeCell ref="A50:A57"/>
    <mergeCell ref="A58:A130"/>
    <mergeCell ref="B115:B118"/>
    <mergeCell ref="A20:B25"/>
    <mergeCell ref="B93:B94"/>
    <mergeCell ref="B82:B83"/>
    <mergeCell ref="B86:B89"/>
    <mergeCell ref="B66:B72"/>
    <mergeCell ref="B56:B57"/>
    <mergeCell ref="A281:A283"/>
    <mergeCell ref="A284:A286"/>
    <mergeCell ref="B256:B257"/>
    <mergeCell ref="A259:A268"/>
    <mergeCell ref="A269:A279"/>
    <mergeCell ref="B273:B275"/>
    <mergeCell ref="A219:A245"/>
    <mergeCell ref="A212:A218"/>
    <mergeCell ref="A246:A258"/>
    <mergeCell ref="B249:B250"/>
    <mergeCell ref="A138:A168"/>
    <mergeCell ref="A169:A210"/>
    <mergeCell ref="B139:B150"/>
    <mergeCell ref="B179:B181"/>
    <mergeCell ref="B170:B175"/>
    <mergeCell ref="B176:B178"/>
    <mergeCell ref="B212:B213"/>
    <mergeCell ref="B215:B217"/>
    <mergeCell ref="B193:B195"/>
    <mergeCell ref="B206:B207"/>
    <mergeCell ref="B199:B201"/>
    <mergeCell ref="B196:B198"/>
    <mergeCell ref="B227:B228"/>
    <mergeCell ref="B220:B223"/>
    <mergeCell ref="B224:B226"/>
    <mergeCell ref="B251:B254"/>
    <mergeCell ref="B247:B248"/>
    <mergeCell ref="B151:B153"/>
    <mergeCell ref="B163:B164"/>
    <mergeCell ref="B154:B157"/>
    <mergeCell ref="B159:B160"/>
    <mergeCell ref="A26:B34"/>
    <mergeCell ref="A35:B49"/>
    <mergeCell ref="B58:B60"/>
    <mergeCell ref="B90:B92"/>
    <mergeCell ref="A133:A136"/>
    <mergeCell ref="B50:B51"/>
    <mergeCell ref="B53:B55"/>
    <mergeCell ref="B122:B124"/>
    <mergeCell ref="B112:B114"/>
  </mergeCells>
  <phoneticPr fontId="24" type="noConversion"/>
  <conditionalFormatting sqref="H1 M1:N4 A2:H3 A4:G4 H5:H13 M5:N13 F6:F34 H21:H27 M21:N27 H34:H50 M34:N45 F35:F59 M50:N55 H51:H82 M59:N69 F60:F88 M82:N85 H83:H137 M88:N92 F89:F136 F138:F210 H138:H280 F212:F279 C225 F281:F287 H281:H287 A288:G288">
    <cfRule type="cellIs" dxfId="4" priority="1" stopIfTrue="1" operator="lessThan">
      <formula>0</formula>
    </cfRule>
  </conditionalFormatting>
  <pageMargins left="0.70866099999999999" right="0.70866099999999999" top="0.748031" bottom="0.748031" header="0.31496099999999999" footer="0.31496099999999999"/>
  <pageSetup orientation="portrait"/>
  <headerFooter>
    <oddFooter>&amp;C&amp;"Helvetica Neue,Regular"&amp;12&amp;K000000&amp;P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14"/>
  <sheetViews>
    <sheetView showGridLines="0" workbookViewId="0"/>
  </sheetViews>
  <sheetFormatPr defaultColWidth="9.125" defaultRowHeight="13.5" customHeight="1" x14ac:dyDescent="0.15"/>
  <cols>
    <col min="1" max="1" width="37.875" style="192" customWidth="1"/>
    <col min="2" max="2" width="54.875" style="192" customWidth="1"/>
    <col min="3" max="3" width="22.375" style="192" customWidth="1"/>
    <col min="4" max="4" width="9.875" style="192" customWidth="1"/>
    <col min="5" max="5" width="13" style="192" customWidth="1"/>
    <col min="6" max="6" width="11" style="192" customWidth="1"/>
    <col min="7" max="7" width="19.875" style="192" customWidth="1"/>
    <col min="8" max="8" width="37.125" style="192" customWidth="1"/>
    <col min="9" max="12" width="9.125" style="192" hidden="1" customWidth="1"/>
    <col min="13" max="15" width="9.125" style="192" customWidth="1"/>
    <col min="16" max="16384" width="9.125" style="192"/>
  </cols>
  <sheetData>
    <row r="1" spans="1:14" ht="25.5" customHeight="1" x14ac:dyDescent="0.15">
      <c r="A1" s="332" t="s">
        <v>15</v>
      </c>
      <c r="B1" s="333"/>
      <c r="C1" s="333"/>
      <c r="D1" s="333"/>
      <c r="E1" s="333"/>
      <c r="F1" s="333"/>
      <c r="G1" s="333"/>
      <c r="H1" s="75"/>
      <c r="I1" s="75"/>
      <c r="J1" s="75"/>
      <c r="K1" s="75"/>
      <c r="L1" s="75"/>
      <c r="M1" s="75"/>
      <c r="N1" s="76"/>
    </row>
    <row r="2" spans="1:14" ht="13.5" customHeight="1" x14ac:dyDescent="0.15">
      <c r="A2" s="155"/>
      <c r="B2" s="123"/>
      <c r="C2" s="123"/>
      <c r="D2" s="123"/>
      <c r="E2" s="193"/>
      <c r="F2" s="123"/>
      <c r="G2" s="123"/>
      <c r="H2" s="79"/>
      <c r="I2" s="79"/>
      <c r="J2" s="79"/>
      <c r="K2" s="79"/>
      <c r="L2" s="79"/>
      <c r="M2" s="79"/>
      <c r="N2" s="80"/>
    </row>
    <row r="3" spans="1:14" ht="13.5" customHeight="1" x14ac:dyDescent="0.15">
      <c r="A3" s="194"/>
      <c r="B3" s="195"/>
      <c r="C3" s="195"/>
      <c r="D3" s="195"/>
      <c r="E3" s="195"/>
      <c r="F3" s="195"/>
      <c r="G3" s="195"/>
      <c r="H3" s="79"/>
      <c r="I3" s="79"/>
      <c r="J3" s="79"/>
      <c r="K3" s="79"/>
      <c r="L3" s="79"/>
      <c r="M3" s="79"/>
      <c r="N3" s="80"/>
    </row>
    <row r="4" spans="1:14" ht="18.75" customHeight="1" x14ac:dyDescent="0.15">
      <c r="A4" s="334" t="s">
        <v>29</v>
      </c>
      <c r="B4" s="335"/>
      <c r="C4" s="85" t="s">
        <v>30</v>
      </c>
      <c r="D4" s="85" t="s">
        <v>31</v>
      </c>
      <c r="E4" s="85" t="s">
        <v>32</v>
      </c>
      <c r="F4" s="85" t="s">
        <v>33</v>
      </c>
      <c r="G4" s="85" t="s">
        <v>34</v>
      </c>
      <c r="H4" s="127" t="s">
        <v>35</v>
      </c>
      <c r="I4" s="125" t="s">
        <v>27</v>
      </c>
      <c r="J4" s="132"/>
      <c r="K4" s="125" t="s">
        <v>28</v>
      </c>
      <c r="L4" s="132"/>
      <c r="M4" s="79"/>
      <c r="N4" s="80"/>
    </row>
    <row r="5" spans="1:14" ht="14.25" customHeight="1" x14ac:dyDescent="0.15">
      <c r="A5" s="356" t="s">
        <v>741</v>
      </c>
      <c r="B5" s="357"/>
      <c r="C5" s="357"/>
      <c r="D5" s="357"/>
      <c r="E5" s="357"/>
      <c r="F5" s="357"/>
      <c r="G5" s="358"/>
      <c r="H5" s="196"/>
      <c r="I5" s="125" t="s">
        <v>36</v>
      </c>
      <c r="J5" s="125" t="s">
        <v>37</v>
      </c>
      <c r="K5" s="125" t="s">
        <v>36</v>
      </c>
      <c r="L5" s="125" t="s">
        <v>37</v>
      </c>
      <c r="M5" s="79"/>
      <c r="N5" s="80"/>
    </row>
    <row r="6" spans="1:14" ht="13.5" customHeight="1" x14ac:dyDescent="0.15">
      <c r="A6" s="197" t="s">
        <v>742</v>
      </c>
      <c r="B6" s="198"/>
      <c r="C6" s="199"/>
      <c r="D6" s="200" t="s">
        <v>743</v>
      </c>
      <c r="E6" s="165">
        <v>238</v>
      </c>
      <c r="F6" s="98"/>
      <c r="G6" s="99">
        <f t="shared" ref="G6:G25" si="0">E6*F6</f>
        <v>0</v>
      </c>
      <c r="H6" s="135"/>
      <c r="I6" s="201"/>
      <c r="J6" s="201"/>
      <c r="K6" s="132">
        <f t="shared" ref="K6:K37" si="1">G6*I6</f>
        <v>0</v>
      </c>
      <c r="L6" s="132">
        <f t="shared" ref="L6:L37" si="2">J6*G6</f>
        <v>0</v>
      </c>
      <c r="M6" s="79"/>
      <c r="N6" s="80"/>
    </row>
    <row r="7" spans="1:14" ht="13.5" customHeight="1" x14ac:dyDescent="0.15">
      <c r="A7" s="197" t="s">
        <v>744</v>
      </c>
      <c r="B7" s="198"/>
      <c r="C7" s="199"/>
      <c r="D7" s="200" t="s">
        <v>743</v>
      </c>
      <c r="E7" s="165">
        <v>497</v>
      </c>
      <c r="F7" s="98"/>
      <c r="G7" s="99">
        <f t="shared" si="0"/>
        <v>0</v>
      </c>
      <c r="H7" s="135"/>
      <c r="I7" s="93"/>
      <c r="J7" s="93"/>
      <c r="K7" s="132">
        <f t="shared" si="1"/>
        <v>0</v>
      </c>
      <c r="L7" s="132">
        <f t="shared" si="2"/>
        <v>0</v>
      </c>
      <c r="M7" s="79"/>
      <c r="N7" s="80"/>
    </row>
    <row r="8" spans="1:14" ht="13.5" customHeight="1" x14ac:dyDescent="0.15">
      <c r="A8" s="197" t="s">
        <v>745</v>
      </c>
      <c r="B8" s="198"/>
      <c r="C8" s="199"/>
      <c r="D8" s="200" t="s">
        <v>743</v>
      </c>
      <c r="E8" s="165">
        <v>900</v>
      </c>
      <c r="F8" s="98"/>
      <c r="G8" s="99">
        <f t="shared" si="0"/>
        <v>0</v>
      </c>
      <c r="H8" s="202"/>
      <c r="I8" s="93"/>
      <c r="J8" s="93"/>
      <c r="K8" s="132">
        <f t="shared" si="1"/>
        <v>0</v>
      </c>
      <c r="L8" s="132">
        <f t="shared" si="2"/>
        <v>0</v>
      </c>
      <c r="M8" s="79"/>
      <c r="N8" s="80"/>
    </row>
    <row r="9" spans="1:14" ht="13.5" customHeight="1" x14ac:dyDescent="0.15">
      <c r="A9" s="197" t="s">
        <v>746</v>
      </c>
      <c r="B9" s="198"/>
      <c r="C9" s="199"/>
      <c r="D9" s="200" t="s">
        <v>743</v>
      </c>
      <c r="E9" s="165">
        <v>311</v>
      </c>
      <c r="F9" s="98"/>
      <c r="G9" s="99">
        <f t="shared" si="0"/>
        <v>0</v>
      </c>
      <c r="H9" s="202"/>
      <c r="I9" s="93"/>
      <c r="J9" s="93"/>
      <c r="K9" s="132">
        <f t="shared" si="1"/>
        <v>0</v>
      </c>
      <c r="L9" s="132">
        <f t="shared" si="2"/>
        <v>0</v>
      </c>
      <c r="M9" s="79"/>
      <c r="N9" s="80"/>
    </row>
    <row r="10" spans="1:14" ht="13.5" customHeight="1" x14ac:dyDescent="0.15">
      <c r="A10" s="197" t="s">
        <v>747</v>
      </c>
      <c r="B10" s="198"/>
      <c r="C10" s="199"/>
      <c r="D10" s="200" t="s">
        <v>743</v>
      </c>
      <c r="E10" s="165">
        <v>566</v>
      </c>
      <c r="F10" s="98"/>
      <c r="G10" s="99">
        <f t="shared" si="0"/>
        <v>0</v>
      </c>
      <c r="H10" s="202"/>
      <c r="I10" s="93"/>
      <c r="J10" s="93"/>
      <c r="K10" s="132">
        <f t="shared" si="1"/>
        <v>0</v>
      </c>
      <c r="L10" s="132">
        <f t="shared" si="2"/>
        <v>0</v>
      </c>
      <c r="M10" s="79"/>
      <c r="N10" s="80"/>
    </row>
    <row r="11" spans="1:14" ht="13.5" customHeight="1" x14ac:dyDescent="0.15">
      <c r="A11" s="197" t="s">
        <v>748</v>
      </c>
      <c r="B11" s="198"/>
      <c r="C11" s="199"/>
      <c r="D11" s="200" t="s">
        <v>743</v>
      </c>
      <c r="E11" s="165">
        <v>900</v>
      </c>
      <c r="F11" s="98"/>
      <c r="G11" s="99">
        <f t="shared" si="0"/>
        <v>0</v>
      </c>
      <c r="H11" s="202"/>
      <c r="I11" s="93"/>
      <c r="J11" s="93"/>
      <c r="K11" s="132">
        <f t="shared" si="1"/>
        <v>0</v>
      </c>
      <c r="L11" s="132">
        <f t="shared" si="2"/>
        <v>0</v>
      </c>
      <c r="M11" s="79"/>
      <c r="N11" s="80"/>
    </row>
    <row r="12" spans="1:14" ht="15" customHeight="1" x14ac:dyDescent="0.15">
      <c r="A12" s="197" t="s">
        <v>749</v>
      </c>
      <c r="B12" s="198"/>
      <c r="C12" s="199"/>
      <c r="D12" s="200" t="s">
        <v>743</v>
      </c>
      <c r="E12" s="165">
        <v>269</v>
      </c>
      <c r="F12" s="98"/>
      <c r="G12" s="99">
        <f t="shared" si="0"/>
        <v>0</v>
      </c>
      <c r="H12" s="202"/>
      <c r="I12" s="93"/>
      <c r="J12" s="93"/>
      <c r="K12" s="132">
        <f t="shared" si="1"/>
        <v>0</v>
      </c>
      <c r="L12" s="132">
        <f t="shared" si="2"/>
        <v>0</v>
      </c>
      <c r="M12" s="79"/>
      <c r="N12" s="80"/>
    </row>
    <row r="13" spans="1:14" ht="13.5" customHeight="1" x14ac:dyDescent="0.15">
      <c r="A13" s="197" t="s">
        <v>750</v>
      </c>
      <c r="B13" s="198"/>
      <c r="C13" s="199"/>
      <c r="D13" s="200" t="s">
        <v>743</v>
      </c>
      <c r="E13" s="165">
        <v>442</v>
      </c>
      <c r="F13" s="98"/>
      <c r="G13" s="99">
        <f t="shared" si="0"/>
        <v>0</v>
      </c>
      <c r="H13" s="202"/>
      <c r="I13" s="93"/>
      <c r="J13" s="93"/>
      <c r="K13" s="132">
        <f t="shared" si="1"/>
        <v>0</v>
      </c>
      <c r="L13" s="132">
        <f t="shared" si="2"/>
        <v>0</v>
      </c>
      <c r="M13" s="79"/>
      <c r="N13" s="80"/>
    </row>
    <row r="14" spans="1:14" ht="13.5" customHeight="1" x14ac:dyDescent="0.15">
      <c r="A14" s="197" t="s">
        <v>751</v>
      </c>
      <c r="B14" s="198"/>
      <c r="C14" s="199"/>
      <c r="D14" s="200" t="s">
        <v>743</v>
      </c>
      <c r="E14" s="165">
        <v>650</v>
      </c>
      <c r="F14" s="98"/>
      <c r="G14" s="99">
        <f t="shared" si="0"/>
        <v>0</v>
      </c>
      <c r="H14" s="202"/>
      <c r="I14" s="93"/>
      <c r="J14" s="93"/>
      <c r="K14" s="132">
        <f t="shared" si="1"/>
        <v>0</v>
      </c>
      <c r="L14" s="132">
        <f t="shared" si="2"/>
        <v>0</v>
      </c>
      <c r="M14" s="79"/>
      <c r="N14" s="80"/>
    </row>
    <row r="15" spans="1:14" ht="13.5" customHeight="1" x14ac:dyDescent="0.15">
      <c r="A15" s="197" t="s">
        <v>752</v>
      </c>
      <c r="B15" s="198"/>
      <c r="C15" s="199"/>
      <c r="D15" s="200" t="s">
        <v>743</v>
      </c>
      <c r="E15" s="165">
        <v>190</v>
      </c>
      <c r="F15" s="98"/>
      <c r="G15" s="99">
        <f t="shared" si="0"/>
        <v>0</v>
      </c>
      <c r="H15" s="202"/>
      <c r="I15" s="93"/>
      <c r="J15" s="93"/>
      <c r="K15" s="132">
        <f t="shared" si="1"/>
        <v>0</v>
      </c>
      <c r="L15" s="132">
        <f t="shared" si="2"/>
        <v>0</v>
      </c>
      <c r="M15" s="79"/>
      <c r="N15" s="80"/>
    </row>
    <row r="16" spans="1:14" ht="13.5" customHeight="1" x14ac:dyDescent="0.15">
      <c r="A16" s="197" t="s">
        <v>753</v>
      </c>
      <c r="B16" s="198"/>
      <c r="C16" s="199"/>
      <c r="D16" s="200" t="s">
        <v>743</v>
      </c>
      <c r="E16" s="165">
        <v>380</v>
      </c>
      <c r="F16" s="98"/>
      <c r="G16" s="99">
        <f t="shared" si="0"/>
        <v>0</v>
      </c>
      <c r="H16" s="202"/>
      <c r="I16" s="93"/>
      <c r="J16" s="93"/>
      <c r="K16" s="132">
        <f t="shared" si="1"/>
        <v>0</v>
      </c>
      <c r="L16" s="132">
        <f t="shared" si="2"/>
        <v>0</v>
      </c>
      <c r="M16" s="79"/>
      <c r="N16" s="80"/>
    </row>
    <row r="17" spans="1:14" ht="13.5" customHeight="1" x14ac:dyDescent="0.15">
      <c r="A17" s="197" t="s">
        <v>754</v>
      </c>
      <c r="B17" s="198"/>
      <c r="C17" s="199"/>
      <c r="D17" s="200" t="s">
        <v>743</v>
      </c>
      <c r="E17" s="165">
        <v>512</v>
      </c>
      <c r="F17" s="98"/>
      <c r="G17" s="99">
        <f t="shared" si="0"/>
        <v>0</v>
      </c>
      <c r="H17" s="202"/>
      <c r="I17" s="93"/>
      <c r="J17" s="93"/>
      <c r="K17" s="132">
        <f t="shared" si="1"/>
        <v>0</v>
      </c>
      <c r="L17" s="132">
        <f t="shared" si="2"/>
        <v>0</v>
      </c>
      <c r="M17" s="79"/>
      <c r="N17" s="80"/>
    </row>
    <row r="18" spans="1:14" ht="13.5" customHeight="1" x14ac:dyDescent="0.15">
      <c r="A18" s="197" t="s">
        <v>755</v>
      </c>
      <c r="B18" s="198"/>
      <c r="C18" s="199"/>
      <c r="D18" s="200" t="s">
        <v>756</v>
      </c>
      <c r="E18" s="165">
        <v>550</v>
      </c>
      <c r="F18" s="98"/>
      <c r="G18" s="99">
        <f t="shared" si="0"/>
        <v>0</v>
      </c>
      <c r="H18" s="202"/>
      <c r="I18" s="93"/>
      <c r="J18" s="93"/>
      <c r="K18" s="132">
        <f t="shared" si="1"/>
        <v>0</v>
      </c>
      <c r="L18" s="132">
        <f t="shared" si="2"/>
        <v>0</v>
      </c>
      <c r="M18" s="79"/>
      <c r="N18" s="80"/>
    </row>
    <row r="19" spans="1:14" ht="15.95" customHeight="1" x14ac:dyDescent="0.15">
      <c r="A19" s="349" t="s">
        <v>757</v>
      </c>
      <c r="B19" s="200" t="s">
        <v>758</v>
      </c>
      <c r="C19" s="199"/>
      <c r="D19" s="200" t="s">
        <v>743</v>
      </c>
      <c r="E19" s="165">
        <v>475</v>
      </c>
      <c r="F19" s="98"/>
      <c r="G19" s="99">
        <f t="shared" si="0"/>
        <v>0</v>
      </c>
      <c r="H19" s="202"/>
      <c r="I19" s="93"/>
      <c r="J19" s="93"/>
      <c r="K19" s="132">
        <f t="shared" si="1"/>
        <v>0</v>
      </c>
      <c r="L19" s="132">
        <f t="shared" si="2"/>
        <v>0</v>
      </c>
      <c r="M19" s="79"/>
      <c r="N19" s="80"/>
    </row>
    <row r="20" spans="1:14" ht="13.5" customHeight="1" x14ac:dyDescent="0.15">
      <c r="A20" s="337"/>
      <c r="B20" s="200" t="s">
        <v>759</v>
      </c>
      <c r="C20" s="199"/>
      <c r="D20" s="200" t="s">
        <v>743</v>
      </c>
      <c r="E20" s="165">
        <v>1425</v>
      </c>
      <c r="F20" s="98"/>
      <c r="G20" s="99">
        <f t="shared" si="0"/>
        <v>0</v>
      </c>
      <c r="H20" s="202"/>
      <c r="I20" s="93"/>
      <c r="J20" s="93"/>
      <c r="K20" s="132">
        <f t="shared" si="1"/>
        <v>0</v>
      </c>
      <c r="L20" s="132">
        <f t="shared" si="2"/>
        <v>0</v>
      </c>
      <c r="M20" s="79"/>
      <c r="N20" s="80"/>
    </row>
    <row r="21" spans="1:14" ht="13.5" customHeight="1" x14ac:dyDescent="0.15">
      <c r="A21" s="337"/>
      <c r="B21" s="200" t="s">
        <v>760</v>
      </c>
      <c r="C21" s="199"/>
      <c r="D21" s="200" t="s">
        <v>743</v>
      </c>
      <c r="E21" s="165">
        <v>3325</v>
      </c>
      <c r="F21" s="98"/>
      <c r="G21" s="99">
        <f t="shared" si="0"/>
        <v>0</v>
      </c>
      <c r="H21" s="202"/>
      <c r="I21" s="93"/>
      <c r="J21" s="93"/>
      <c r="K21" s="132">
        <f t="shared" si="1"/>
        <v>0</v>
      </c>
      <c r="L21" s="132">
        <f t="shared" si="2"/>
        <v>0</v>
      </c>
      <c r="M21" s="79"/>
      <c r="N21" s="80"/>
    </row>
    <row r="22" spans="1:14" ht="13.5" customHeight="1" x14ac:dyDescent="0.15">
      <c r="A22" s="337"/>
      <c r="B22" s="200" t="s">
        <v>761</v>
      </c>
      <c r="C22" s="199"/>
      <c r="D22" s="200" t="s">
        <v>743</v>
      </c>
      <c r="E22" s="165">
        <v>4750</v>
      </c>
      <c r="F22" s="98"/>
      <c r="G22" s="99">
        <f t="shared" si="0"/>
        <v>0</v>
      </c>
      <c r="H22" s="202"/>
      <c r="I22" s="93"/>
      <c r="J22" s="93"/>
      <c r="K22" s="132">
        <f t="shared" si="1"/>
        <v>0</v>
      </c>
      <c r="L22" s="132">
        <f t="shared" si="2"/>
        <v>0</v>
      </c>
      <c r="M22" s="79"/>
      <c r="N22" s="80"/>
    </row>
    <row r="23" spans="1:14" ht="13.5" customHeight="1" x14ac:dyDescent="0.15">
      <c r="A23" s="337"/>
      <c r="B23" s="200" t="s">
        <v>762</v>
      </c>
      <c r="C23" s="199"/>
      <c r="D23" s="200" t="s">
        <v>743</v>
      </c>
      <c r="E23" s="165">
        <v>1520</v>
      </c>
      <c r="F23" s="98"/>
      <c r="G23" s="99">
        <f t="shared" si="0"/>
        <v>0</v>
      </c>
      <c r="H23" s="202"/>
      <c r="I23" s="93"/>
      <c r="J23" s="93"/>
      <c r="K23" s="132">
        <f t="shared" si="1"/>
        <v>0</v>
      </c>
      <c r="L23" s="132">
        <f t="shared" si="2"/>
        <v>0</v>
      </c>
      <c r="M23" s="79"/>
      <c r="N23" s="80"/>
    </row>
    <row r="24" spans="1:14" ht="13.5" customHeight="1" x14ac:dyDescent="0.15">
      <c r="A24" s="337"/>
      <c r="B24" s="200" t="s">
        <v>763</v>
      </c>
      <c r="C24" s="199"/>
      <c r="D24" s="200" t="s">
        <v>743</v>
      </c>
      <c r="E24" s="165">
        <v>1900</v>
      </c>
      <c r="F24" s="98"/>
      <c r="G24" s="99">
        <f t="shared" si="0"/>
        <v>0</v>
      </c>
      <c r="H24" s="202"/>
      <c r="I24" s="93"/>
      <c r="J24" s="93"/>
      <c r="K24" s="132">
        <f t="shared" si="1"/>
        <v>0</v>
      </c>
      <c r="L24" s="132">
        <f t="shared" si="2"/>
        <v>0</v>
      </c>
      <c r="M24" s="79"/>
      <c r="N24" s="80"/>
    </row>
    <row r="25" spans="1:14" ht="13.5" customHeight="1" x14ac:dyDescent="0.15">
      <c r="A25" s="337"/>
      <c r="B25" s="200" t="s">
        <v>764</v>
      </c>
      <c r="C25" s="199"/>
      <c r="D25" s="200" t="s">
        <v>743</v>
      </c>
      <c r="E25" s="165">
        <v>2375</v>
      </c>
      <c r="F25" s="98"/>
      <c r="G25" s="99">
        <f t="shared" si="0"/>
        <v>0</v>
      </c>
      <c r="H25" s="202"/>
      <c r="I25" s="93"/>
      <c r="J25" s="93"/>
      <c r="K25" s="132">
        <f t="shared" si="1"/>
        <v>0</v>
      </c>
      <c r="L25" s="132">
        <f t="shared" si="2"/>
        <v>0</v>
      </c>
      <c r="M25" s="79"/>
      <c r="N25" s="80"/>
    </row>
    <row r="26" spans="1:14" ht="14.25" customHeight="1" x14ac:dyDescent="0.15">
      <c r="A26" s="175" t="s">
        <v>765</v>
      </c>
      <c r="B26" s="176"/>
      <c r="C26" s="176"/>
      <c r="D26" s="176"/>
      <c r="E26" s="176"/>
      <c r="F26" s="176"/>
      <c r="G26" s="177"/>
      <c r="H26" s="202"/>
      <c r="I26" s="93"/>
      <c r="J26" s="93"/>
      <c r="K26" s="132">
        <f t="shared" si="1"/>
        <v>0</v>
      </c>
      <c r="L26" s="132">
        <f t="shared" si="2"/>
        <v>0</v>
      </c>
      <c r="M26" s="79"/>
      <c r="N26" s="80"/>
    </row>
    <row r="27" spans="1:14" ht="17.100000000000001" customHeight="1" x14ac:dyDescent="0.15">
      <c r="A27" s="349" t="s">
        <v>766</v>
      </c>
      <c r="B27" s="95" t="s">
        <v>767</v>
      </c>
      <c r="C27" s="199"/>
      <c r="D27" s="200" t="s">
        <v>768</v>
      </c>
      <c r="E27" s="165">
        <v>1620</v>
      </c>
      <c r="F27" s="98"/>
      <c r="G27" s="99">
        <f t="shared" ref="G27:G37" si="3">E27*F27</f>
        <v>0</v>
      </c>
      <c r="H27" s="202"/>
      <c r="I27" s="93"/>
      <c r="J27" s="93"/>
      <c r="K27" s="132">
        <f t="shared" si="1"/>
        <v>0</v>
      </c>
      <c r="L27" s="132">
        <f t="shared" si="2"/>
        <v>0</v>
      </c>
      <c r="M27" s="79"/>
      <c r="N27" s="80"/>
    </row>
    <row r="28" spans="1:14" ht="17.100000000000001" customHeight="1" x14ac:dyDescent="0.15">
      <c r="A28" s="350"/>
      <c r="B28" s="95" t="s">
        <v>769</v>
      </c>
      <c r="C28" s="199"/>
      <c r="D28" s="200" t="s">
        <v>768</v>
      </c>
      <c r="E28" s="165">
        <v>7600</v>
      </c>
      <c r="F28" s="98"/>
      <c r="G28" s="99">
        <f t="shared" si="3"/>
        <v>0</v>
      </c>
      <c r="H28" s="202"/>
      <c r="I28" s="93"/>
      <c r="J28" s="93"/>
      <c r="K28" s="132">
        <f t="shared" si="1"/>
        <v>0</v>
      </c>
      <c r="L28" s="132">
        <f t="shared" si="2"/>
        <v>0</v>
      </c>
      <c r="M28" s="79"/>
      <c r="N28" s="80"/>
    </row>
    <row r="29" spans="1:14" ht="17.100000000000001" customHeight="1" x14ac:dyDescent="0.15">
      <c r="A29" s="349" t="s">
        <v>770</v>
      </c>
      <c r="B29" s="95" t="s">
        <v>771</v>
      </c>
      <c r="C29" s="354" t="s">
        <v>772</v>
      </c>
      <c r="D29" s="200" t="s">
        <v>756</v>
      </c>
      <c r="E29" s="165">
        <v>1486</v>
      </c>
      <c r="F29" s="98"/>
      <c r="G29" s="99">
        <f t="shared" si="3"/>
        <v>0</v>
      </c>
      <c r="H29" s="202"/>
      <c r="I29" s="93"/>
      <c r="J29" s="93"/>
      <c r="K29" s="132">
        <f t="shared" si="1"/>
        <v>0</v>
      </c>
      <c r="L29" s="132">
        <f t="shared" si="2"/>
        <v>0</v>
      </c>
      <c r="M29" s="79"/>
      <c r="N29" s="80"/>
    </row>
    <row r="30" spans="1:14" ht="17.100000000000001" customHeight="1" x14ac:dyDescent="0.15">
      <c r="A30" s="337"/>
      <c r="B30" s="95" t="s">
        <v>773</v>
      </c>
      <c r="C30" s="355"/>
      <c r="D30" s="200" t="s">
        <v>756</v>
      </c>
      <c r="E30" s="165">
        <v>2674</v>
      </c>
      <c r="F30" s="98"/>
      <c r="G30" s="99">
        <f t="shared" si="3"/>
        <v>0</v>
      </c>
      <c r="H30" s="202"/>
      <c r="I30" s="93"/>
      <c r="J30" s="93"/>
      <c r="K30" s="132">
        <f t="shared" si="1"/>
        <v>0</v>
      </c>
      <c r="L30" s="132">
        <f t="shared" si="2"/>
        <v>0</v>
      </c>
      <c r="M30" s="79"/>
      <c r="N30" s="80"/>
    </row>
    <row r="31" spans="1:14" ht="17.100000000000001" customHeight="1" x14ac:dyDescent="0.15">
      <c r="A31" s="337"/>
      <c r="B31" s="95" t="s">
        <v>774</v>
      </c>
      <c r="C31" s="355"/>
      <c r="D31" s="200" t="s">
        <v>775</v>
      </c>
      <c r="E31" s="165">
        <v>1625</v>
      </c>
      <c r="F31" s="98"/>
      <c r="G31" s="99">
        <f t="shared" si="3"/>
        <v>0</v>
      </c>
      <c r="H31" s="202"/>
      <c r="I31" s="93"/>
      <c r="J31" s="93"/>
      <c r="K31" s="132">
        <f t="shared" si="1"/>
        <v>0</v>
      </c>
      <c r="L31" s="132">
        <f t="shared" si="2"/>
        <v>0</v>
      </c>
      <c r="M31" s="79"/>
      <c r="N31" s="80"/>
    </row>
    <row r="32" spans="1:14" ht="17.100000000000001" customHeight="1" x14ac:dyDescent="0.15">
      <c r="A32" s="337"/>
      <c r="B32" s="95" t="s">
        <v>776</v>
      </c>
      <c r="C32" s="355"/>
      <c r="D32" s="200" t="s">
        <v>775</v>
      </c>
      <c r="E32" s="165">
        <v>2313</v>
      </c>
      <c r="F32" s="98"/>
      <c r="G32" s="99">
        <f t="shared" si="3"/>
        <v>0</v>
      </c>
      <c r="H32" s="202"/>
      <c r="I32" s="93"/>
      <c r="J32" s="93"/>
      <c r="K32" s="132">
        <f t="shared" si="1"/>
        <v>0</v>
      </c>
      <c r="L32" s="132">
        <f t="shared" si="2"/>
        <v>0</v>
      </c>
      <c r="M32" s="79"/>
      <c r="N32" s="80"/>
    </row>
    <row r="33" spans="1:14" ht="13.5" customHeight="1" x14ac:dyDescent="0.15">
      <c r="A33" s="337"/>
      <c r="B33" s="200" t="s">
        <v>777</v>
      </c>
      <c r="C33" s="355"/>
      <c r="D33" s="200" t="s">
        <v>778</v>
      </c>
      <c r="E33" s="165">
        <v>1400</v>
      </c>
      <c r="F33" s="98"/>
      <c r="G33" s="99">
        <f t="shared" si="3"/>
        <v>0</v>
      </c>
      <c r="H33" s="202"/>
      <c r="I33" s="93"/>
      <c r="J33" s="93"/>
      <c r="K33" s="132">
        <f t="shared" si="1"/>
        <v>0</v>
      </c>
      <c r="L33" s="132">
        <f t="shared" si="2"/>
        <v>0</v>
      </c>
      <c r="M33" s="79"/>
      <c r="N33" s="80"/>
    </row>
    <row r="34" spans="1:14" ht="17.100000000000001" customHeight="1" x14ac:dyDescent="0.15">
      <c r="A34" s="349" t="s">
        <v>779</v>
      </c>
      <c r="B34" s="95" t="s">
        <v>780</v>
      </c>
      <c r="C34" s="199"/>
      <c r="D34" s="200" t="s">
        <v>778</v>
      </c>
      <c r="E34" s="165">
        <v>476</v>
      </c>
      <c r="F34" s="98"/>
      <c r="G34" s="99">
        <f t="shared" si="3"/>
        <v>0</v>
      </c>
      <c r="H34" s="202"/>
      <c r="I34" s="93"/>
      <c r="J34" s="93"/>
      <c r="K34" s="132">
        <f t="shared" si="1"/>
        <v>0</v>
      </c>
      <c r="L34" s="132">
        <f t="shared" si="2"/>
        <v>0</v>
      </c>
      <c r="M34" s="79"/>
      <c r="N34" s="80"/>
    </row>
    <row r="35" spans="1:14" ht="17.100000000000001" customHeight="1" x14ac:dyDescent="0.15">
      <c r="A35" s="337"/>
      <c r="B35" s="95" t="s">
        <v>781</v>
      </c>
      <c r="C35" s="199"/>
      <c r="D35" s="200" t="s">
        <v>778</v>
      </c>
      <c r="E35" s="165">
        <v>567</v>
      </c>
      <c r="F35" s="98"/>
      <c r="G35" s="99">
        <f t="shared" si="3"/>
        <v>0</v>
      </c>
      <c r="H35" s="202"/>
      <c r="I35" s="93"/>
      <c r="J35" s="93"/>
      <c r="K35" s="132">
        <f t="shared" si="1"/>
        <v>0</v>
      </c>
      <c r="L35" s="132">
        <f t="shared" si="2"/>
        <v>0</v>
      </c>
      <c r="M35" s="79"/>
      <c r="N35" s="80"/>
    </row>
    <row r="36" spans="1:14" ht="17.100000000000001" customHeight="1" x14ac:dyDescent="0.15">
      <c r="A36" s="337"/>
      <c r="B36" s="95" t="s">
        <v>782</v>
      </c>
      <c r="C36" s="199"/>
      <c r="D36" s="200" t="s">
        <v>778</v>
      </c>
      <c r="E36" s="165">
        <v>1300</v>
      </c>
      <c r="F36" s="98"/>
      <c r="G36" s="99">
        <f t="shared" si="3"/>
        <v>0</v>
      </c>
      <c r="H36" s="202"/>
      <c r="I36" s="93"/>
      <c r="J36" s="93"/>
      <c r="K36" s="132">
        <f t="shared" si="1"/>
        <v>0</v>
      </c>
      <c r="L36" s="132">
        <f t="shared" si="2"/>
        <v>0</v>
      </c>
      <c r="M36" s="79"/>
      <c r="N36" s="80"/>
    </row>
    <row r="37" spans="1:14" ht="17.100000000000001" customHeight="1" x14ac:dyDescent="0.15">
      <c r="A37" s="337"/>
      <c r="B37" s="95" t="s">
        <v>783</v>
      </c>
      <c r="C37" s="199"/>
      <c r="D37" s="200" t="s">
        <v>778</v>
      </c>
      <c r="E37" s="165">
        <v>2257</v>
      </c>
      <c r="F37" s="98"/>
      <c r="G37" s="99">
        <f t="shared" si="3"/>
        <v>0</v>
      </c>
      <c r="H37" s="202"/>
      <c r="I37" s="93"/>
      <c r="J37" s="93"/>
      <c r="K37" s="132">
        <f t="shared" si="1"/>
        <v>0</v>
      </c>
      <c r="L37" s="132">
        <f t="shared" si="2"/>
        <v>0</v>
      </c>
      <c r="M37" s="79"/>
      <c r="N37" s="80"/>
    </row>
    <row r="38" spans="1:14" ht="14.25" customHeight="1" x14ac:dyDescent="0.15">
      <c r="A38" s="175" t="s">
        <v>784</v>
      </c>
      <c r="B38" s="176"/>
      <c r="C38" s="176"/>
      <c r="D38" s="176"/>
      <c r="E38" s="176"/>
      <c r="F38" s="176"/>
      <c r="G38" s="177"/>
      <c r="H38" s="202"/>
      <c r="I38" s="93"/>
      <c r="J38" s="93"/>
      <c r="K38" s="132">
        <f t="shared" ref="K38:K69" si="4">G38*I38</f>
        <v>0</v>
      </c>
      <c r="L38" s="132">
        <f t="shared" ref="L38:L69" si="5">J38*G38</f>
        <v>0</v>
      </c>
      <c r="M38" s="79"/>
      <c r="N38" s="80"/>
    </row>
    <row r="39" spans="1:14" ht="28.5" customHeight="1" x14ac:dyDescent="0.15">
      <c r="A39" s="203" t="s">
        <v>785</v>
      </c>
      <c r="B39" s="95" t="s">
        <v>786</v>
      </c>
      <c r="C39" s="199"/>
      <c r="D39" s="200" t="s">
        <v>104</v>
      </c>
      <c r="E39" s="165">
        <v>3325</v>
      </c>
      <c r="F39" s="98"/>
      <c r="G39" s="99">
        <f t="shared" ref="G39:G47" si="6">E39*F39</f>
        <v>0</v>
      </c>
      <c r="H39" s="202"/>
      <c r="I39" s="93"/>
      <c r="J39" s="93"/>
      <c r="K39" s="132">
        <f t="shared" si="4"/>
        <v>0</v>
      </c>
      <c r="L39" s="132">
        <f t="shared" si="5"/>
        <v>0</v>
      </c>
      <c r="M39" s="79"/>
      <c r="N39" s="80"/>
    </row>
    <row r="40" spans="1:14" ht="15.95" customHeight="1" x14ac:dyDescent="0.15">
      <c r="A40" s="349" t="s">
        <v>787</v>
      </c>
      <c r="B40" s="200" t="s">
        <v>788</v>
      </c>
      <c r="C40" s="199"/>
      <c r="D40" s="200" t="s">
        <v>743</v>
      </c>
      <c r="E40" s="165">
        <v>570</v>
      </c>
      <c r="F40" s="98"/>
      <c r="G40" s="99">
        <f t="shared" si="6"/>
        <v>0</v>
      </c>
      <c r="H40" s="202"/>
      <c r="I40" s="93"/>
      <c r="J40" s="93"/>
      <c r="K40" s="132">
        <f t="shared" si="4"/>
        <v>0</v>
      </c>
      <c r="L40" s="132">
        <f t="shared" si="5"/>
        <v>0</v>
      </c>
      <c r="M40" s="79"/>
      <c r="N40" s="80"/>
    </row>
    <row r="41" spans="1:14" ht="17.100000000000001" customHeight="1" x14ac:dyDescent="0.15">
      <c r="A41" s="350"/>
      <c r="B41" s="95" t="s">
        <v>789</v>
      </c>
      <c r="C41" s="199"/>
      <c r="D41" s="200" t="s">
        <v>743</v>
      </c>
      <c r="E41" s="165">
        <v>570</v>
      </c>
      <c r="F41" s="98"/>
      <c r="G41" s="99">
        <f t="shared" si="6"/>
        <v>0</v>
      </c>
      <c r="H41" s="202"/>
      <c r="I41" s="93"/>
      <c r="J41" s="93"/>
      <c r="K41" s="132">
        <f t="shared" si="4"/>
        <v>0</v>
      </c>
      <c r="L41" s="132">
        <f t="shared" si="5"/>
        <v>0</v>
      </c>
      <c r="M41" s="79"/>
      <c r="N41" s="80"/>
    </row>
    <row r="42" spans="1:14" ht="17.100000000000001" customHeight="1" x14ac:dyDescent="0.15">
      <c r="A42" s="350"/>
      <c r="B42" s="95" t="s">
        <v>790</v>
      </c>
      <c r="C42" s="199"/>
      <c r="D42" s="200" t="s">
        <v>743</v>
      </c>
      <c r="E42" s="165">
        <v>950</v>
      </c>
      <c r="F42" s="98"/>
      <c r="G42" s="99">
        <f t="shared" si="6"/>
        <v>0</v>
      </c>
      <c r="H42" s="202"/>
      <c r="I42" s="93"/>
      <c r="J42" s="93"/>
      <c r="K42" s="132">
        <f t="shared" si="4"/>
        <v>0</v>
      </c>
      <c r="L42" s="132">
        <f t="shared" si="5"/>
        <v>0</v>
      </c>
      <c r="M42" s="79"/>
      <c r="N42" s="80"/>
    </row>
    <row r="43" spans="1:14" ht="17.100000000000001" customHeight="1" x14ac:dyDescent="0.15">
      <c r="A43" s="349" t="s">
        <v>791</v>
      </c>
      <c r="B43" s="95" t="s">
        <v>792</v>
      </c>
      <c r="C43" s="199"/>
      <c r="D43" s="200" t="s">
        <v>793</v>
      </c>
      <c r="E43" s="165">
        <v>190</v>
      </c>
      <c r="F43" s="98"/>
      <c r="G43" s="99">
        <f t="shared" si="6"/>
        <v>0</v>
      </c>
      <c r="H43" s="202"/>
      <c r="I43" s="93"/>
      <c r="J43" s="93"/>
      <c r="K43" s="132">
        <f t="shared" si="4"/>
        <v>0</v>
      </c>
      <c r="L43" s="132">
        <f t="shared" si="5"/>
        <v>0</v>
      </c>
      <c r="M43" s="79"/>
      <c r="N43" s="80"/>
    </row>
    <row r="44" spans="1:14" ht="17.100000000000001" customHeight="1" x14ac:dyDescent="0.15">
      <c r="A44" s="350"/>
      <c r="B44" s="95" t="s">
        <v>794</v>
      </c>
      <c r="C44" s="199"/>
      <c r="D44" s="200" t="s">
        <v>793</v>
      </c>
      <c r="E44" s="165">
        <v>190</v>
      </c>
      <c r="F44" s="98"/>
      <c r="G44" s="99">
        <f t="shared" si="6"/>
        <v>0</v>
      </c>
      <c r="H44" s="202"/>
      <c r="I44" s="93"/>
      <c r="J44" s="93"/>
      <c r="K44" s="132">
        <f t="shared" si="4"/>
        <v>0</v>
      </c>
      <c r="L44" s="132">
        <f t="shared" si="5"/>
        <v>0</v>
      </c>
      <c r="M44" s="79"/>
      <c r="N44" s="80"/>
    </row>
    <row r="45" spans="1:14" ht="17.100000000000001" customHeight="1" x14ac:dyDescent="0.15">
      <c r="A45" s="350"/>
      <c r="B45" s="95" t="s">
        <v>795</v>
      </c>
      <c r="C45" s="199"/>
      <c r="D45" s="200" t="s">
        <v>793</v>
      </c>
      <c r="E45" s="165">
        <v>380</v>
      </c>
      <c r="F45" s="98"/>
      <c r="G45" s="99">
        <f t="shared" si="6"/>
        <v>0</v>
      </c>
      <c r="H45" s="202"/>
      <c r="I45" s="93"/>
      <c r="J45" s="93"/>
      <c r="K45" s="132">
        <f t="shared" si="4"/>
        <v>0</v>
      </c>
      <c r="L45" s="132">
        <f t="shared" si="5"/>
        <v>0</v>
      </c>
      <c r="M45" s="79"/>
      <c r="N45" s="80"/>
    </row>
    <row r="46" spans="1:14" ht="17.100000000000001" customHeight="1" x14ac:dyDescent="0.15">
      <c r="A46" s="350"/>
      <c r="B46" s="95" t="s">
        <v>796</v>
      </c>
      <c r="C46" s="199"/>
      <c r="D46" s="200" t="s">
        <v>793</v>
      </c>
      <c r="E46" s="165">
        <v>950</v>
      </c>
      <c r="F46" s="98"/>
      <c r="G46" s="99">
        <f t="shared" si="6"/>
        <v>0</v>
      </c>
      <c r="H46" s="202"/>
      <c r="I46" s="93"/>
      <c r="J46" s="93"/>
      <c r="K46" s="132">
        <f t="shared" si="4"/>
        <v>0</v>
      </c>
      <c r="L46" s="132">
        <f t="shared" si="5"/>
        <v>0</v>
      </c>
      <c r="M46" s="79"/>
      <c r="N46" s="80"/>
    </row>
    <row r="47" spans="1:14" ht="17.100000000000001" customHeight="1" x14ac:dyDescent="0.15">
      <c r="A47" s="350"/>
      <c r="B47" s="95" t="s">
        <v>797</v>
      </c>
      <c r="C47" s="199"/>
      <c r="D47" s="200" t="s">
        <v>793</v>
      </c>
      <c r="E47" s="165">
        <v>1425</v>
      </c>
      <c r="F47" s="98"/>
      <c r="G47" s="99">
        <f t="shared" si="6"/>
        <v>0</v>
      </c>
      <c r="H47" s="202"/>
      <c r="I47" s="93"/>
      <c r="J47" s="93"/>
      <c r="K47" s="132">
        <f t="shared" si="4"/>
        <v>0</v>
      </c>
      <c r="L47" s="132">
        <f t="shared" si="5"/>
        <v>0</v>
      </c>
      <c r="M47" s="79"/>
      <c r="N47" s="80"/>
    </row>
    <row r="48" spans="1:14" ht="14.25" customHeight="1" x14ac:dyDescent="0.15">
      <c r="A48" s="175" t="s">
        <v>798</v>
      </c>
      <c r="B48" s="176"/>
      <c r="C48" s="176"/>
      <c r="D48" s="176"/>
      <c r="E48" s="176"/>
      <c r="F48" s="176"/>
      <c r="G48" s="177"/>
      <c r="H48" s="202"/>
      <c r="I48" s="93"/>
      <c r="J48" s="93"/>
      <c r="K48" s="132">
        <f t="shared" si="4"/>
        <v>0</v>
      </c>
      <c r="L48" s="132">
        <f t="shared" si="5"/>
        <v>0</v>
      </c>
      <c r="M48" s="79"/>
      <c r="N48" s="80"/>
    </row>
    <row r="49" spans="1:14" ht="17.100000000000001" customHeight="1" x14ac:dyDescent="0.15">
      <c r="A49" s="349" t="s">
        <v>799</v>
      </c>
      <c r="B49" s="95" t="s">
        <v>800</v>
      </c>
      <c r="C49" s="199"/>
      <c r="D49" s="200" t="s">
        <v>801</v>
      </c>
      <c r="E49" s="165">
        <v>62</v>
      </c>
      <c r="F49" s="98"/>
      <c r="G49" s="99">
        <f>E49*F49</f>
        <v>0</v>
      </c>
      <c r="H49" s="202"/>
      <c r="I49" s="93"/>
      <c r="J49" s="93"/>
      <c r="K49" s="132">
        <f t="shared" si="4"/>
        <v>0</v>
      </c>
      <c r="L49" s="132">
        <f t="shared" si="5"/>
        <v>0</v>
      </c>
      <c r="M49" s="79"/>
      <c r="N49" s="80"/>
    </row>
    <row r="50" spans="1:14" ht="17.100000000000001" customHeight="1" x14ac:dyDescent="0.15">
      <c r="A50" s="337"/>
      <c r="B50" s="95" t="s">
        <v>802</v>
      </c>
      <c r="C50" s="199"/>
      <c r="D50" s="200" t="s">
        <v>801</v>
      </c>
      <c r="E50" s="165">
        <v>86</v>
      </c>
      <c r="F50" s="98"/>
      <c r="G50" s="99">
        <f>E50*F50</f>
        <v>0</v>
      </c>
      <c r="H50" s="202"/>
      <c r="I50" s="93"/>
      <c r="J50" s="93"/>
      <c r="K50" s="132">
        <f t="shared" si="4"/>
        <v>0</v>
      </c>
      <c r="L50" s="132">
        <f t="shared" si="5"/>
        <v>0</v>
      </c>
      <c r="M50" s="79"/>
      <c r="N50" s="80"/>
    </row>
    <row r="51" spans="1:14" ht="17.100000000000001" customHeight="1" x14ac:dyDescent="0.15">
      <c r="A51" s="337"/>
      <c r="B51" s="95" t="s">
        <v>803</v>
      </c>
      <c r="C51" s="199"/>
      <c r="D51" s="200" t="s">
        <v>801</v>
      </c>
      <c r="E51" s="165">
        <v>238</v>
      </c>
      <c r="F51" s="98"/>
      <c r="G51" s="99">
        <f>E51*F51</f>
        <v>0</v>
      </c>
      <c r="H51" s="202"/>
      <c r="I51" s="93"/>
      <c r="J51" s="93"/>
      <c r="K51" s="132">
        <f t="shared" si="4"/>
        <v>0</v>
      </c>
      <c r="L51" s="132">
        <f t="shared" si="5"/>
        <v>0</v>
      </c>
      <c r="M51" s="79"/>
      <c r="N51" s="80"/>
    </row>
    <row r="52" spans="1:14" ht="17.100000000000001" customHeight="1" x14ac:dyDescent="0.15">
      <c r="A52" s="337"/>
      <c r="B52" s="95" t="s">
        <v>804</v>
      </c>
      <c r="C52" s="199"/>
      <c r="D52" s="200" t="s">
        <v>801</v>
      </c>
      <c r="E52" s="165">
        <v>238</v>
      </c>
      <c r="F52" s="98"/>
      <c r="G52" s="99">
        <f>E52*F52</f>
        <v>0</v>
      </c>
      <c r="H52" s="202"/>
      <c r="I52" s="93"/>
      <c r="J52" s="93"/>
      <c r="K52" s="132">
        <f t="shared" si="4"/>
        <v>0</v>
      </c>
      <c r="L52" s="132">
        <f t="shared" si="5"/>
        <v>0</v>
      </c>
      <c r="M52" s="79"/>
      <c r="N52" s="80"/>
    </row>
    <row r="53" spans="1:14" ht="14.25" customHeight="1" x14ac:dyDescent="0.15">
      <c r="A53" s="175" t="s">
        <v>805</v>
      </c>
      <c r="B53" s="176"/>
      <c r="C53" s="176"/>
      <c r="D53" s="176"/>
      <c r="E53" s="176"/>
      <c r="F53" s="176"/>
      <c r="G53" s="177"/>
      <c r="H53" s="202"/>
      <c r="I53" s="93"/>
      <c r="J53" s="93"/>
      <c r="K53" s="132">
        <f t="shared" si="4"/>
        <v>0</v>
      </c>
      <c r="L53" s="132">
        <f t="shared" si="5"/>
        <v>0</v>
      </c>
      <c r="M53" s="79"/>
      <c r="N53" s="80"/>
    </row>
    <row r="54" spans="1:14" ht="48" customHeight="1" x14ac:dyDescent="0.15">
      <c r="A54" s="349" t="s">
        <v>806</v>
      </c>
      <c r="B54" s="200" t="s">
        <v>807</v>
      </c>
      <c r="C54" s="95" t="s">
        <v>808</v>
      </c>
      <c r="D54" s="200" t="s">
        <v>809</v>
      </c>
      <c r="E54" s="165">
        <v>4750</v>
      </c>
      <c r="F54" s="98"/>
      <c r="G54" s="99">
        <f t="shared" ref="G54:G71" si="7">E54*F54</f>
        <v>0</v>
      </c>
      <c r="H54" s="202"/>
      <c r="I54" s="93"/>
      <c r="J54" s="93"/>
      <c r="K54" s="132">
        <f t="shared" si="4"/>
        <v>0</v>
      </c>
      <c r="L54" s="132">
        <f t="shared" si="5"/>
        <v>0</v>
      </c>
      <c r="M54" s="79"/>
      <c r="N54" s="80"/>
    </row>
    <row r="55" spans="1:14" ht="17.100000000000001" customHeight="1" x14ac:dyDescent="0.15">
      <c r="A55" s="337"/>
      <c r="B55" s="200" t="s">
        <v>810</v>
      </c>
      <c r="C55" s="95" t="s">
        <v>811</v>
      </c>
      <c r="D55" s="200" t="s">
        <v>809</v>
      </c>
      <c r="E55" s="165">
        <v>5700</v>
      </c>
      <c r="F55" s="98"/>
      <c r="G55" s="99">
        <f t="shared" si="7"/>
        <v>0</v>
      </c>
      <c r="H55" s="202"/>
      <c r="I55" s="93"/>
      <c r="J55" s="93"/>
      <c r="K55" s="132">
        <f t="shared" si="4"/>
        <v>0</v>
      </c>
      <c r="L55" s="132">
        <f t="shared" si="5"/>
        <v>0</v>
      </c>
      <c r="M55" s="79"/>
      <c r="N55" s="80"/>
    </row>
    <row r="56" spans="1:14" ht="24" customHeight="1" x14ac:dyDescent="0.15">
      <c r="A56" s="337"/>
      <c r="B56" s="95" t="s">
        <v>812</v>
      </c>
      <c r="C56" s="95" t="s">
        <v>813</v>
      </c>
      <c r="D56" s="200" t="s">
        <v>809</v>
      </c>
      <c r="E56" s="165">
        <v>4750</v>
      </c>
      <c r="F56" s="98"/>
      <c r="G56" s="99">
        <f t="shared" si="7"/>
        <v>0</v>
      </c>
      <c r="H56" s="202"/>
      <c r="I56" s="93"/>
      <c r="J56" s="93"/>
      <c r="K56" s="132">
        <f t="shared" si="4"/>
        <v>0</v>
      </c>
      <c r="L56" s="132">
        <f t="shared" si="5"/>
        <v>0</v>
      </c>
      <c r="M56" s="79"/>
      <c r="N56" s="80"/>
    </row>
    <row r="57" spans="1:14" ht="15.95" customHeight="1" x14ac:dyDescent="0.15">
      <c r="A57" s="349" t="s">
        <v>814</v>
      </c>
      <c r="B57" s="200" t="s">
        <v>815</v>
      </c>
      <c r="C57" s="199"/>
      <c r="D57" s="200" t="s">
        <v>256</v>
      </c>
      <c r="E57" s="165">
        <v>5025</v>
      </c>
      <c r="F57" s="98"/>
      <c r="G57" s="99">
        <f t="shared" si="7"/>
        <v>0</v>
      </c>
      <c r="H57" s="202"/>
      <c r="I57" s="93"/>
      <c r="J57" s="93"/>
      <c r="K57" s="132">
        <f t="shared" si="4"/>
        <v>0</v>
      </c>
      <c r="L57" s="132">
        <f t="shared" si="5"/>
        <v>0</v>
      </c>
      <c r="M57" s="79"/>
      <c r="N57" s="80"/>
    </row>
    <row r="58" spans="1:14" ht="13.5" customHeight="1" x14ac:dyDescent="0.15">
      <c r="A58" s="337"/>
      <c r="B58" s="200" t="s">
        <v>816</v>
      </c>
      <c r="C58" s="199"/>
      <c r="D58" s="200" t="s">
        <v>256</v>
      </c>
      <c r="E58" s="165">
        <v>1673</v>
      </c>
      <c r="F58" s="98"/>
      <c r="G58" s="99">
        <f t="shared" si="7"/>
        <v>0</v>
      </c>
      <c r="H58" s="202"/>
      <c r="I58" s="93"/>
      <c r="J58" s="93"/>
      <c r="K58" s="132">
        <f t="shared" si="4"/>
        <v>0</v>
      </c>
      <c r="L58" s="132">
        <f t="shared" si="5"/>
        <v>0</v>
      </c>
      <c r="M58" s="79"/>
      <c r="N58" s="80"/>
    </row>
    <row r="59" spans="1:14" ht="13.5" customHeight="1" x14ac:dyDescent="0.15">
      <c r="A59" s="337"/>
      <c r="B59" s="200" t="s">
        <v>817</v>
      </c>
      <c r="C59" s="199"/>
      <c r="D59" s="200" t="s">
        <v>256</v>
      </c>
      <c r="E59" s="165">
        <v>3325</v>
      </c>
      <c r="F59" s="98"/>
      <c r="G59" s="99">
        <f t="shared" si="7"/>
        <v>0</v>
      </c>
      <c r="H59" s="202"/>
      <c r="I59" s="93"/>
      <c r="J59" s="93"/>
      <c r="K59" s="132">
        <f t="shared" si="4"/>
        <v>0</v>
      </c>
      <c r="L59" s="132">
        <f t="shared" si="5"/>
        <v>0</v>
      </c>
      <c r="M59" s="79"/>
      <c r="N59" s="80"/>
    </row>
    <row r="60" spans="1:14" ht="13.5" customHeight="1" x14ac:dyDescent="0.15">
      <c r="A60" s="337"/>
      <c r="B60" s="200" t="s">
        <v>818</v>
      </c>
      <c r="C60" s="199"/>
      <c r="D60" s="200" t="s">
        <v>256</v>
      </c>
      <c r="E60" s="165">
        <v>2834</v>
      </c>
      <c r="F60" s="98"/>
      <c r="G60" s="99">
        <f t="shared" si="7"/>
        <v>0</v>
      </c>
      <c r="H60" s="202"/>
      <c r="I60" s="93"/>
      <c r="J60" s="93"/>
      <c r="K60" s="132">
        <f t="shared" si="4"/>
        <v>0</v>
      </c>
      <c r="L60" s="132">
        <f t="shared" si="5"/>
        <v>0</v>
      </c>
      <c r="M60" s="79"/>
      <c r="N60" s="80"/>
    </row>
    <row r="61" spans="1:14" ht="13.5" customHeight="1" x14ac:dyDescent="0.15">
      <c r="A61" s="337"/>
      <c r="B61" s="200" t="s">
        <v>819</v>
      </c>
      <c r="C61" s="199"/>
      <c r="D61" s="200" t="s">
        <v>256</v>
      </c>
      <c r="E61" s="165">
        <v>1634</v>
      </c>
      <c r="F61" s="98"/>
      <c r="G61" s="99">
        <f t="shared" si="7"/>
        <v>0</v>
      </c>
      <c r="H61" s="202"/>
      <c r="I61" s="93"/>
      <c r="J61" s="93"/>
      <c r="K61" s="132">
        <f t="shared" si="4"/>
        <v>0</v>
      </c>
      <c r="L61" s="132">
        <f t="shared" si="5"/>
        <v>0</v>
      </c>
      <c r="M61" s="79"/>
      <c r="N61" s="80"/>
    </row>
    <row r="62" spans="1:14" ht="13.5" customHeight="1" x14ac:dyDescent="0.15">
      <c r="A62" s="337"/>
      <c r="B62" s="200" t="s">
        <v>820</v>
      </c>
      <c r="C62" s="199"/>
      <c r="D62" s="200" t="s">
        <v>256</v>
      </c>
      <c r="E62" s="165">
        <v>2850</v>
      </c>
      <c r="F62" s="98"/>
      <c r="G62" s="99">
        <f t="shared" si="7"/>
        <v>0</v>
      </c>
      <c r="H62" s="202"/>
      <c r="I62" s="93"/>
      <c r="J62" s="93"/>
      <c r="K62" s="132">
        <f t="shared" si="4"/>
        <v>0</v>
      </c>
      <c r="L62" s="132">
        <f t="shared" si="5"/>
        <v>0</v>
      </c>
      <c r="M62" s="79"/>
      <c r="N62" s="80"/>
    </row>
    <row r="63" spans="1:14" ht="13.5" customHeight="1" x14ac:dyDescent="0.15">
      <c r="A63" s="337"/>
      <c r="B63" s="200" t="s">
        <v>821</v>
      </c>
      <c r="C63" s="199"/>
      <c r="D63" s="200" t="s">
        <v>256</v>
      </c>
      <c r="E63" s="165">
        <v>4600</v>
      </c>
      <c r="F63" s="98"/>
      <c r="G63" s="99">
        <f t="shared" si="7"/>
        <v>0</v>
      </c>
      <c r="H63" s="202"/>
      <c r="I63" s="93"/>
      <c r="J63" s="93"/>
      <c r="K63" s="132">
        <f t="shared" si="4"/>
        <v>0</v>
      </c>
      <c r="L63" s="132">
        <f t="shared" si="5"/>
        <v>0</v>
      </c>
      <c r="M63" s="79"/>
      <c r="N63" s="80"/>
    </row>
    <row r="64" spans="1:14" ht="15.95" customHeight="1" x14ac:dyDescent="0.15">
      <c r="A64" s="349" t="s">
        <v>822</v>
      </c>
      <c r="B64" s="200" t="s">
        <v>823</v>
      </c>
      <c r="C64" s="199"/>
      <c r="D64" s="200" t="s">
        <v>256</v>
      </c>
      <c r="E64" s="165">
        <v>4696</v>
      </c>
      <c r="F64" s="98"/>
      <c r="G64" s="99">
        <f t="shared" si="7"/>
        <v>0</v>
      </c>
      <c r="H64" s="202"/>
      <c r="I64" s="93"/>
      <c r="J64" s="93"/>
      <c r="K64" s="132">
        <f t="shared" si="4"/>
        <v>0</v>
      </c>
      <c r="L64" s="132">
        <f t="shared" si="5"/>
        <v>0</v>
      </c>
      <c r="M64" s="79"/>
      <c r="N64" s="80"/>
    </row>
    <row r="65" spans="1:14" ht="13.5" customHeight="1" x14ac:dyDescent="0.15">
      <c r="A65" s="337"/>
      <c r="B65" s="200" t="s">
        <v>824</v>
      </c>
      <c r="C65" s="199"/>
      <c r="D65" s="200" t="s">
        <v>256</v>
      </c>
      <c r="E65" s="165">
        <v>19000</v>
      </c>
      <c r="F65" s="98"/>
      <c r="G65" s="99">
        <f t="shared" si="7"/>
        <v>0</v>
      </c>
      <c r="H65" s="202"/>
      <c r="I65" s="93"/>
      <c r="J65" s="93"/>
      <c r="K65" s="132">
        <f t="shared" si="4"/>
        <v>0</v>
      </c>
      <c r="L65" s="132">
        <f t="shared" si="5"/>
        <v>0</v>
      </c>
      <c r="M65" s="79"/>
      <c r="N65" s="80"/>
    </row>
    <row r="66" spans="1:14" ht="13.5" customHeight="1" x14ac:dyDescent="0.15">
      <c r="A66" s="337"/>
      <c r="B66" s="200" t="s">
        <v>825</v>
      </c>
      <c r="C66" s="199"/>
      <c r="D66" s="200" t="s">
        <v>256</v>
      </c>
      <c r="E66" s="165">
        <v>11400</v>
      </c>
      <c r="F66" s="98"/>
      <c r="G66" s="99">
        <f t="shared" si="7"/>
        <v>0</v>
      </c>
      <c r="H66" s="202"/>
      <c r="I66" s="93"/>
      <c r="J66" s="93"/>
      <c r="K66" s="132">
        <f t="shared" si="4"/>
        <v>0</v>
      </c>
      <c r="L66" s="132">
        <f t="shared" si="5"/>
        <v>0</v>
      </c>
      <c r="M66" s="79"/>
      <c r="N66" s="80"/>
    </row>
    <row r="67" spans="1:14" ht="13.5" customHeight="1" x14ac:dyDescent="0.15">
      <c r="A67" s="337"/>
      <c r="B67" s="200" t="s">
        <v>826</v>
      </c>
      <c r="C67" s="199"/>
      <c r="D67" s="200" t="s">
        <v>256</v>
      </c>
      <c r="E67" s="165">
        <v>9653</v>
      </c>
      <c r="F67" s="98"/>
      <c r="G67" s="99">
        <f t="shared" si="7"/>
        <v>0</v>
      </c>
      <c r="H67" s="202"/>
      <c r="I67" s="93"/>
      <c r="J67" s="93"/>
      <c r="K67" s="132">
        <f t="shared" si="4"/>
        <v>0</v>
      </c>
      <c r="L67" s="132">
        <f t="shared" si="5"/>
        <v>0</v>
      </c>
      <c r="M67" s="79"/>
      <c r="N67" s="80"/>
    </row>
    <row r="68" spans="1:14" ht="13.5" customHeight="1" x14ac:dyDescent="0.15">
      <c r="A68" s="337"/>
      <c r="B68" s="200" t="s">
        <v>827</v>
      </c>
      <c r="C68" s="199"/>
      <c r="D68" s="200" t="s">
        <v>256</v>
      </c>
      <c r="E68" s="165">
        <v>11400</v>
      </c>
      <c r="F68" s="98"/>
      <c r="G68" s="99">
        <f t="shared" si="7"/>
        <v>0</v>
      </c>
      <c r="H68" s="202"/>
      <c r="I68" s="93"/>
      <c r="J68" s="93"/>
      <c r="K68" s="132">
        <f t="shared" si="4"/>
        <v>0</v>
      </c>
      <c r="L68" s="132">
        <f t="shared" si="5"/>
        <v>0</v>
      </c>
      <c r="M68" s="79"/>
      <c r="N68" s="80"/>
    </row>
    <row r="69" spans="1:14" ht="13.5" customHeight="1" x14ac:dyDescent="0.15">
      <c r="A69" s="337"/>
      <c r="B69" s="200" t="s">
        <v>828</v>
      </c>
      <c r="C69" s="199"/>
      <c r="D69" s="200" t="s">
        <v>256</v>
      </c>
      <c r="E69" s="165">
        <v>6193</v>
      </c>
      <c r="F69" s="98"/>
      <c r="G69" s="99">
        <f t="shared" si="7"/>
        <v>0</v>
      </c>
      <c r="H69" s="202"/>
      <c r="I69" s="93"/>
      <c r="J69" s="93"/>
      <c r="K69" s="132">
        <f t="shared" si="4"/>
        <v>0</v>
      </c>
      <c r="L69" s="132">
        <f t="shared" si="5"/>
        <v>0</v>
      </c>
      <c r="M69" s="79"/>
      <c r="N69" s="80"/>
    </row>
    <row r="70" spans="1:14" ht="13.5" customHeight="1" x14ac:dyDescent="0.15">
      <c r="A70" s="337"/>
      <c r="B70" s="200" t="s">
        <v>829</v>
      </c>
      <c r="C70" s="199"/>
      <c r="D70" s="200" t="s">
        <v>256</v>
      </c>
      <c r="E70" s="165">
        <v>4682</v>
      </c>
      <c r="F70" s="98"/>
      <c r="G70" s="99">
        <f t="shared" si="7"/>
        <v>0</v>
      </c>
      <c r="H70" s="202"/>
      <c r="I70" s="93"/>
      <c r="J70" s="93"/>
      <c r="K70" s="132">
        <f t="shared" ref="K70:K76" si="8">G70*I70</f>
        <v>0</v>
      </c>
      <c r="L70" s="132">
        <f t="shared" ref="L70:L76" si="9">J70*G70</f>
        <v>0</v>
      </c>
      <c r="M70" s="79"/>
      <c r="N70" s="80"/>
    </row>
    <row r="71" spans="1:14" ht="13.5" customHeight="1" x14ac:dyDescent="0.15">
      <c r="A71" s="337"/>
      <c r="B71" s="200" t="s">
        <v>830</v>
      </c>
      <c r="C71" s="199"/>
      <c r="D71" s="200" t="s">
        <v>256</v>
      </c>
      <c r="E71" s="165">
        <v>0</v>
      </c>
      <c r="F71" s="98"/>
      <c r="G71" s="99">
        <f t="shared" si="7"/>
        <v>0</v>
      </c>
      <c r="H71" s="202"/>
      <c r="I71" s="93"/>
      <c r="J71" s="93"/>
      <c r="K71" s="132">
        <f t="shared" si="8"/>
        <v>0</v>
      </c>
      <c r="L71" s="132">
        <f t="shared" si="9"/>
        <v>0</v>
      </c>
      <c r="M71" s="79"/>
      <c r="N71" s="80"/>
    </row>
    <row r="72" spans="1:14" ht="14.25" customHeight="1" x14ac:dyDescent="0.15">
      <c r="A72" s="175" t="s">
        <v>831</v>
      </c>
      <c r="B72" s="176"/>
      <c r="C72" s="176"/>
      <c r="D72" s="176"/>
      <c r="E72" s="176"/>
      <c r="F72" s="176"/>
      <c r="G72" s="177"/>
      <c r="H72" s="202"/>
      <c r="I72" s="93"/>
      <c r="J72" s="93"/>
      <c r="K72" s="132">
        <f t="shared" si="8"/>
        <v>0</v>
      </c>
      <c r="L72" s="132">
        <f t="shared" si="9"/>
        <v>0</v>
      </c>
      <c r="M72" s="79"/>
      <c r="N72" s="80"/>
    </row>
    <row r="73" spans="1:14" ht="13.5" customHeight="1" x14ac:dyDescent="0.15">
      <c r="A73" s="351" t="s">
        <v>831</v>
      </c>
      <c r="B73" s="200" t="s">
        <v>832</v>
      </c>
      <c r="C73" s="200" t="s">
        <v>833</v>
      </c>
      <c r="D73" s="200" t="s">
        <v>778</v>
      </c>
      <c r="E73" s="165">
        <v>4064</v>
      </c>
      <c r="F73" s="98"/>
      <c r="G73" s="99">
        <f>E73*F73</f>
        <v>0</v>
      </c>
      <c r="H73" s="202"/>
      <c r="I73" s="93"/>
      <c r="J73" s="93"/>
      <c r="K73" s="132">
        <f t="shared" si="8"/>
        <v>0</v>
      </c>
      <c r="L73" s="132">
        <f t="shared" si="9"/>
        <v>0</v>
      </c>
      <c r="M73" s="79"/>
      <c r="N73" s="80"/>
    </row>
    <row r="74" spans="1:14" ht="13.5" customHeight="1" x14ac:dyDescent="0.15">
      <c r="A74" s="352"/>
      <c r="B74" s="200" t="s">
        <v>834</v>
      </c>
      <c r="C74" s="200" t="s">
        <v>833</v>
      </c>
      <c r="D74" s="200" t="s">
        <v>778</v>
      </c>
      <c r="E74" s="165">
        <v>2693</v>
      </c>
      <c r="F74" s="98"/>
      <c r="G74" s="99">
        <f>E74*F74</f>
        <v>0</v>
      </c>
      <c r="H74" s="202"/>
      <c r="I74" s="93"/>
      <c r="J74" s="93"/>
      <c r="K74" s="132">
        <f t="shared" si="8"/>
        <v>0</v>
      </c>
      <c r="L74" s="132">
        <f t="shared" si="9"/>
        <v>0</v>
      </c>
      <c r="M74" s="79"/>
      <c r="N74" s="80"/>
    </row>
    <row r="75" spans="1:14" ht="13.5" customHeight="1" x14ac:dyDescent="0.15">
      <c r="A75" s="352"/>
      <c r="B75" s="200" t="s">
        <v>835</v>
      </c>
      <c r="C75" s="199"/>
      <c r="D75" s="200" t="s">
        <v>809</v>
      </c>
      <c r="E75" s="165">
        <v>760</v>
      </c>
      <c r="F75" s="98"/>
      <c r="G75" s="99">
        <f>E75*F75</f>
        <v>0</v>
      </c>
      <c r="H75" s="202"/>
      <c r="I75" s="93"/>
      <c r="J75" s="93"/>
      <c r="K75" s="132">
        <f t="shared" si="8"/>
        <v>0</v>
      </c>
      <c r="L75" s="132">
        <f t="shared" si="9"/>
        <v>0</v>
      </c>
      <c r="M75" s="79"/>
      <c r="N75" s="80"/>
    </row>
    <row r="76" spans="1:14" ht="14.25" customHeight="1" x14ac:dyDescent="0.15">
      <c r="A76" s="353"/>
      <c r="B76" s="204" t="s">
        <v>836</v>
      </c>
      <c r="C76" s="205"/>
      <c r="D76" s="204" t="s">
        <v>809</v>
      </c>
      <c r="E76" s="181">
        <v>1463</v>
      </c>
      <c r="F76" s="182"/>
      <c r="G76" s="111">
        <f>E76*F76</f>
        <v>0</v>
      </c>
      <c r="H76" s="202"/>
      <c r="I76" s="93"/>
      <c r="J76" s="93"/>
      <c r="K76" s="132">
        <f t="shared" si="8"/>
        <v>0</v>
      </c>
      <c r="L76" s="132">
        <f t="shared" si="9"/>
        <v>0</v>
      </c>
      <c r="M76" s="79"/>
      <c r="N76" s="80"/>
    </row>
    <row r="77" spans="1:14" ht="20.25" customHeight="1" x14ac:dyDescent="0.15">
      <c r="A77" s="112" t="s">
        <v>34</v>
      </c>
      <c r="B77" s="113"/>
      <c r="C77" s="113"/>
      <c r="D77" s="113"/>
      <c r="E77" s="114"/>
      <c r="F77" s="114"/>
      <c r="G77" s="140">
        <f>SUM(G73:G76,G54:G71,G49:G52,G39:G47,G27:G37,G6:G25)</f>
        <v>0</v>
      </c>
      <c r="H77" s="79"/>
      <c r="I77" s="79"/>
      <c r="J77" s="141"/>
      <c r="K77" s="94">
        <f>SUM(K6:K76)</f>
        <v>0</v>
      </c>
      <c r="L77" s="94">
        <f>SUM(L6:L76)</f>
        <v>0</v>
      </c>
      <c r="M77" s="79"/>
      <c r="N77" s="80"/>
    </row>
    <row r="78" spans="1:14" ht="14.25" customHeight="1" x14ac:dyDescent="0.15">
      <c r="A78" s="142"/>
      <c r="B78" s="143"/>
      <c r="C78" s="143"/>
      <c r="D78" s="143"/>
      <c r="E78" s="143"/>
      <c r="F78" s="143"/>
      <c r="G78" s="187"/>
      <c r="H78" s="79"/>
      <c r="I78" s="79"/>
      <c r="J78" s="79"/>
      <c r="K78" s="79"/>
      <c r="L78" s="79"/>
      <c r="M78" s="79"/>
      <c r="N78" s="80"/>
    </row>
    <row r="79" spans="1:14" ht="13.5" customHeight="1" x14ac:dyDescent="0.15">
      <c r="A79" s="147"/>
      <c r="B79" s="79"/>
      <c r="C79" s="79"/>
      <c r="D79" s="79"/>
      <c r="E79" s="79"/>
      <c r="F79" s="79"/>
      <c r="G79" s="169"/>
      <c r="H79" s="79"/>
      <c r="I79" s="79"/>
      <c r="J79" s="79"/>
      <c r="K79" s="79"/>
      <c r="L79" s="79"/>
      <c r="M79" s="79"/>
      <c r="N79" s="80"/>
    </row>
    <row r="80" spans="1:14" ht="13.5" customHeight="1" x14ac:dyDescent="0.15">
      <c r="A80" s="147"/>
      <c r="B80" s="79"/>
      <c r="C80" s="79"/>
      <c r="D80" s="79"/>
      <c r="E80" s="79"/>
      <c r="F80" s="79"/>
      <c r="G80" s="169"/>
      <c r="H80" s="79"/>
      <c r="I80" s="79"/>
      <c r="J80" s="79"/>
      <c r="K80" s="79"/>
      <c r="L80" s="79"/>
      <c r="M80" s="79"/>
      <c r="N80" s="80"/>
    </row>
    <row r="81" spans="1:14" ht="13.5" customHeight="1" x14ac:dyDescent="0.15">
      <c r="A81" s="147"/>
      <c r="B81" s="79"/>
      <c r="C81" s="79"/>
      <c r="D81" s="79"/>
      <c r="E81" s="79"/>
      <c r="F81" s="79"/>
      <c r="G81" s="169"/>
      <c r="H81" s="79"/>
      <c r="I81" s="79"/>
      <c r="J81" s="79"/>
      <c r="K81" s="79"/>
      <c r="L81" s="79"/>
      <c r="M81" s="79"/>
      <c r="N81" s="80"/>
    </row>
    <row r="82" spans="1:14" ht="13.5" customHeight="1" x14ac:dyDescent="0.15">
      <c r="A82" s="147"/>
      <c r="B82" s="79"/>
      <c r="C82" s="79"/>
      <c r="D82" s="79"/>
      <c r="E82" s="79"/>
      <c r="F82" s="79"/>
      <c r="G82" s="169"/>
      <c r="H82" s="79"/>
      <c r="I82" s="79"/>
      <c r="J82" s="79"/>
      <c r="K82" s="79"/>
      <c r="L82" s="79"/>
      <c r="M82" s="79"/>
      <c r="N82" s="80"/>
    </row>
    <row r="83" spans="1:14" ht="13.5" customHeight="1" x14ac:dyDescent="0.15">
      <c r="A83" s="147"/>
      <c r="B83" s="79"/>
      <c r="C83" s="79"/>
      <c r="D83" s="79"/>
      <c r="E83" s="79"/>
      <c r="F83" s="79"/>
      <c r="G83" s="169"/>
      <c r="H83" s="79"/>
      <c r="I83" s="79"/>
      <c r="J83" s="79"/>
      <c r="K83" s="79"/>
      <c r="L83" s="79"/>
      <c r="M83" s="79"/>
      <c r="N83" s="80"/>
    </row>
    <row r="84" spans="1:14" ht="13.5" customHeight="1" x14ac:dyDescent="0.15">
      <c r="A84" s="147"/>
      <c r="B84" s="79"/>
      <c r="C84" s="79"/>
      <c r="D84" s="79"/>
      <c r="E84" s="79"/>
      <c r="F84" s="79"/>
      <c r="G84" s="169"/>
      <c r="H84" s="79"/>
      <c r="I84" s="79"/>
      <c r="J84" s="79"/>
      <c r="K84" s="79"/>
      <c r="L84" s="79"/>
      <c r="M84" s="79"/>
      <c r="N84" s="80"/>
    </row>
    <row r="85" spans="1:14" ht="13.5" customHeight="1" x14ac:dyDescent="0.15">
      <c r="A85" s="147"/>
      <c r="B85" s="79"/>
      <c r="C85" s="79"/>
      <c r="D85" s="79"/>
      <c r="E85" s="79"/>
      <c r="F85" s="79"/>
      <c r="G85" s="169"/>
      <c r="H85" s="79"/>
      <c r="I85" s="79"/>
      <c r="J85" s="79"/>
      <c r="K85" s="79"/>
      <c r="L85" s="79"/>
      <c r="M85" s="79"/>
      <c r="N85" s="80"/>
    </row>
    <row r="86" spans="1:14" ht="13.5" customHeight="1" x14ac:dyDescent="0.15">
      <c r="A86" s="147"/>
      <c r="B86" s="79"/>
      <c r="C86" s="79"/>
      <c r="D86" s="79"/>
      <c r="E86" s="79"/>
      <c r="F86" s="79"/>
      <c r="G86" s="169"/>
      <c r="H86" s="79"/>
      <c r="I86" s="79"/>
      <c r="J86" s="79"/>
      <c r="K86" s="79"/>
      <c r="L86" s="79"/>
      <c r="M86" s="79"/>
      <c r="N86" s="80"/>
    </row>
    <row r="87" spans="1:14" ht="13.5" customHeight="1" x14ac:dyDescent="0.15">
      <c r="A87" s="147"/>
      <c r="B87" s="79"/>
      <c r="C87" s="79"/>
      <c r="D87" s="79"/>
      <c r="E87" s="79"/>
      <c r="F87" s="79"/>
      <c r="G87" s="169"/>
      <c r="H87" s="79"/>
      <c r="I87" s="79"/>
      <c r="J87" s="79"/>
      <c r="K87" s="79"/>
      <c r="L87" s="79"/>
      <c r="M87" s="79"/>
      <c r="N87" s="80"/>
    </row>
    <row r="88" spans="1:14" ht="13.5" customHeight="1" x14ac:dyDescent="0.15">
      <c r="A88" s="147"/>
      <c r="B88" s="79"/>
      <c r="C88" s="79"/>
      <c r="D88" s="79"/>
      <c r="E88" s="79"/>
      <c r="F88" s="79"/>
      <c r="G88" s="169"/>
      <c r="H88" s="79"/>
      <c r="I88" s="79"/>
      <c r="J88" s="79"/>
      <c r="K88" s="79"/>
      <c r="L88" s="79"/>
      <c r="M88" s="79"/>
      <c r="N88" s="80"/>
    </row>
    <row r="89" spans="1:14" ht="13.5" customHeight="1" x14ac:dyDescent="0.15">
      <c r="A89" s="147"/>
      <c r="B89" s="79"/>
      <c r="C89" s="79"/>
      <c r="D89" s="79"/>
      <c r="E89" s="79"/>
      <c r="F89" s="79"/>
      <c r="G89" s="169"/>
      <c r="H89" s="79"/>
      <c r="I89" s="79"/>
      <c r="J89" s="79"/>
      <c r="K89" s="79"/>
      <c r="L89" s="79"/>
      <c r="M89" s="79"/>
      <c r="N89" s="80"/>
    </row>
    <row r="90" spans="1:14" ht="13.5" customHeight="1" x14ac:dyDescent="0.15">
      <c r="A90" s="147"/>
      <c r="B90" s="79"/>
      <c r="C90" s="79"/>
      <c r="D90" s="79"/>
      <c r="E90" s="79"/>
      <c r="F90" s="79"/>
      <c r="G90" s="169"/>
      <c r="H90" s="79"/>
      <c r="I90" s="79"/>
      <c r="J90" s="79"/>
      <c r="K90" s="79"/>
      <c r="L90" s="79"/>
      <c r="M90" s="79"/>
      <c r="N90" s="80"/>
    </row>
    <row r="91" spans="1:14" ht="13.5" customHeight="1" x14ac:dyDescent="0.15">
      <c r="A91" s="147"/>
      <c r="B91" s="79"/>
      <c r="C91" s="79"/>
      <c r="D91" s="79"/>
      <c r="E91" s="79"/>
      <c r="F91" s="79"/>
      <c r="G91" s="169"/>
      <c r="H91" s="79"/>
      <c r="I91" s="79"/>
      <c r="J91" s="79"/>
      <c r="K91" s="79"/>
      <c r="L91" s="79"/>
      <c r="M91" s="79"/>
      <c r="N91" s="80"/>
    </row>
    <row r="92" spans="1:14" ht="13.5" customHeight="1" x14ac:dyDescent="0.15">
      <c r="A92" s="147"/>
      <c r="B92" s="79"/>
      <c r="C92" s="79"/>
      <c r="D92" s="79"/>
      <c r="E92" s="79"/>
      <c r="F92" s="79"/>
      <c r="G92" s="169"/>
      <c r="H92" s="79"/>
      <c r="I92" s="79"/>
      <c r="J92" s="79"/>
      <c r="K92" s="79"/>
      <c r="L92" s="79"/>
      <c r="M92" s="79"/>
      <c r="N92" s="80"/>
    </row>
    <row r="93" spans="1:14" ht="13.5" customHeight="1" x14ac:dyDescent="0.15">
      <c r="A93" s="147"/>
      <c r="B93" s="79"/>
      <c r="C93" s="79"/>
      <c r="D93" s="79"/>
      <c r="E93" s="79"/>
      <c r="F93" s="79"/>
      <c r="G93" s="169"/>
      <c r="H93" s="79"/>
      <c r="I93" s="79"/>
      <c r="J93" s="79"/>
      <c r="K93" s="79"/>
      <c r="L93" s="79"/>
      <c r="M93" s="79"/>
      <c r="N93" s="80"/>
    </row>
    <row r="94" spans="1:14" ht="13.5" customHeight="1" x14ac:dyDescent="0.15">
      <c r="A94" s="147"/>
      <c r="B94" s="79"/>
      <c r="C94" s="79"/>
      <c r="D94" s="79"/>
      <c r="E94" s="79"/>
      <c r="F94" s="79"/>
      <c r="G94" s="169"/>
      <c r="H94" s="79"/>
      <c r="I94" s="79"/>
      <c r="J94" s="79"/>
      <c r="K94" s="79"/>
      <c r="L94" s="79"/>
      <c r="M94" s="79"/>
      <c r="N94" s="80"/>
    </row>
    <row r="95" spans="1:14" ht="13.5" customHeight="1" x14ac:dyDescent="0.15">
      <c r="A95" s="147"/>
      <c r="B95" s="79"/>
      <c r="C95" s="79"/>
      <c r="D95" s="79"/>
      <c r="E95" s="79"/>
      <c r="F95" s="79"/>
      <c r="G95" s="169"/>
      <c r="H95" s="79"/>
      <c r="I95" s="79"/>
      <c r="J95" s="79"/>
      <c r="K95" s="79"/>
      <c r="L95" s="79"/>
      <c r="M95" s="79"/>
      <c r="N95" s="80"/>
    </row>
    <row r="96" spans="1:14" ht="13.5" customHeight="1" x14ac:dyDescent="0.15">
      <c r="A96" s="147"/>
      <c r="B96" s="79"/>
      <c r="C96" s="79"/>
      <c r="D96" s="79"/>
      <c r="E96" s="79"/>
      <c r="F96" s="79"/>
      <c r="G96" s="169"/>
      <c r="H96" s="79"/>
      <c r="I96" s="79"/>
      <c r="J96" s="79"/>
      <c r="K96" s="79"/>
      <c r="L96" s="79"/>
      <c r="M96" s="79"/>
      <c r="N96" s="80"/>
    </row>
    <row r="97" spans="1:14" ht="13.5" customHeight="1" x14ac:dyDescent="0.15">
      <c r="A97" s="147"/>
      <c r="B97" s="79"/>
      <c r="C97" s="79"/>
      <c r="D97" s="79"/>
      <c r="E97" s="79"/>
      <c r="F97" s="79"/>
      <c r="G97" s="169"/>
      <c r="H97" s="79"/>
      <c r="I97" s="79"/>
      <c r="J97" s="79"/>
      <c r="K97" s="79"/>
      <c r="L97" s="79"/>
      <c r="M97" s="79"/>
      <c r="N97" s="80"/>
    </row>
    <row r="98" spans="1:14" ht="13.5" customHeight="1" x14ac:dyDescent="0.15">
      <c r="A98" s="147"/>
      <c r="B98" s="79"/>
      <c r="C98" s="79"/>
      <c r="D98" s="79"/>
      <c r="E98" s="79"/>
      <c r="F98" s="79"/>
      <c r="G98" s="169"/>
      <c r="H98" s="79"/>
      <c r="I98" s="79"/>
      <c r="J98" s="79"/>
      <c r="K98" s="79"/>
      <c r="L98" s="79"/>
      <c r="M98" s="79"/>
      <c r="N98" s="80"/>
    </row>
    <row r="99" spans="1:14" ht="13.5" customHeight="1" x14ac:dyDescent="0.15">
      <c r="A99" s="147"/>
      <c r="B99" s="79"/>
      <c r="C99" s="79"/>
      <c r="D99" s="79"/>
      <c r="E99" s="79"/>
      <c r="F99" s="79"/>
      <c r="G99" s="169"/>
      <c r="H99" s="79"/>
      <c r="I99" s="79"/>
      <c r="J99" s="79"/>
      <c r="K99" s="79"/>
      <c r="L99" s="79"/>
      <c r="M99" s="79"/>
      <c r="N99" s="80"/>
    </row>
    <row r="100" spans="1:14" ht="13.5" customHeight="1" x14ac:dyDescent="0.15">
      <c r="A100" s="147"/>
      <c r="B100" s="79"/>
      <c r="C100" s="79"/>
      <c r="D100" s="79"/>
      <c r="E100" s="79"/>
      <c r="F100" s="79"/>
      <c r="G100" s="169"/>
      <c r="H100" s="79"/>
      <c r="I100" s="79"/>
      <c r="J100" s="79"/>
      <c r="K100" s="79"/>
      <c r="L100" s="79"/>
      <c r="M100" s="79"/>
      <c r="N100" s="80"/>
    </row>
    <row r="101" spans="1:14" ht="13.5" customHeight="1" x14ac:dyDescent="0.15">
      <c r="A101" s="147"/>
      <c r="B101" s="79"/>
      <c r="C101" s="79"/>
      <c r="D101" s="79"/>
      <c r="E101" s="79"/>
      <c r="F101" s="79"/>
      <c r="G101" s="169"/>
      <c r="H101" s="79"/>
      <c r="I101" s="79"/>
      <c r="J101" s="79"/>
      <c r="K101" s="79"/>
      <c r="L101" s="79"/>
      <c r="M101" s="79"/>
      <c r="N101" s="80"/>
    </row>
    <row r="102" spans="1:14" ht="13.5" customHeight="1" x14ac:dyDescent="0.15">
      <c r="A102" s="147"/>
      <c r="B102" s="79"/>
      <c r="C102" s="79"/>
      <c r="D102" s="79"/>
      <c r="E102" s="79"/>
      <c r="F102" s="79"/>
      <c r="G102" s="169"/>
      <c r="H102" s="79"/>
      <c r="I102" s="79"/>
      <c r="J102" s="79"/>
      <c r="K102" s="79"/>
      <c r="L102" s="79"/>
      <c r="M102" s="79"/>
      <c r="N102" s="80"/>
    </row>
    <row r="103" spans="1:14" ht="13.5" customHeight="1" x14ac:dyDescent="0.15">
      <c r="A103" s="147"/>
      <c r="B103" s="79"/>
      <c r="C103" s="79"/>
      <c r="D103" s="79"/>
      <c r="E103" s="79"/>
      <c r="F103" s="79"/>
      <c r="G103" s="169"/>
      <c r="H103" s="79"/>
      <c r="I103" s="79"/>
      <c r="J103" s="79"/>
      <c r="K103" s="79"/>
      <c r="L103" s="79"/>
      <c r="M103" s="79"/>
      <c r="N103" s="80"/>
    </row>
    <row r="104" spans="1:14" ht="13.5" customHeight="1" x14ac:dyDescent="0.15">
      <c r="A104" s="147"/>
      <c r="B104" s="79"/>
      <c r="C104" s="79"/>
      <c r="D104" s="79"/>
      <c r="E104" s="79"/>
      <c r="F104" s="79"/>
      <c r="G104" s="169"/>
      <c r="H104" s="79"/>
      <c r="I104" s="79"/>
      <c r="J104" s="79"/>
      <c r="K104" s="79"/>
      <c r="L104" s="79"/>
      <c r="M104" s="79"/>
      <c r="N104" s="80"/>
    </row>
    <row r="105" spans="1:14" ht="13.5" customHeight="1" x14ac:dyDescent="0.15">
      <c r="A105" s="147"/>
      <c r="B105" s="79"/>
      <c r="C105" s="79"/>
      <c r="D105" s="79"/>
      <c r="E105" s="79"/>
      <c r="F105" s="79"/>
      <c r="G105" s="169"/>
      <c r="H105" s="79"/>
      <c r="I105" s="79"/>
      <c r="J105" s="79"/>
      <c r="K105" s="79"/>
      <c r="L105" s="79"/>
      <c r="M105" s="79"/>
      <c r="N105" s="80"/>
    </row>
    <row r="106" spans="1:14" ht="13.5" customHeight="1" x14ac:dyDescent="0.15">
      <c r="A106" s="147"/>
      <c r="B106" s="79"/>
      <c r="C106" s="79"/>
      <c r="D106" s="79"/>
      <c r="E106" s="79"/>
      <c r="F106" s="79"/>
      <c r="G106" s="169"/>
      <c r="H106" s="79"/>
      <c r="I106" s="79"/>
      <c r="J106" s="79"/>
      <c r="K106" s="79"/>
      <c r="L106" s="79"/>
      <c r="M106" s="79"/>
      <c r="N106" s="80"/>
    </row>
    <row r="107" spans="1:14" ht="13.5" customHeight="1" x14ac:dyDescent="0.15">
      <c r="A107" s="147"/>
      <c r="B107" s="79"/>
      <c r="C107" s="79"/>
      <c r="D107" s="79"/>
      <c r="E107" s="79"/>
      <c r="F107" s="79"/>
      <c r="G107" s="169"/>
      <c r="H107" s="79"/>
      <c r="I107" s="79"/>
      <c r="J107" s="79"/>
      <c r="K107" s="79"/>
      <c r="L107" s="79"/>
      <c r="M107" s="79"/>
      <c r="N107" s="80"/>
    </row>
    <row r="108" spans="1:14" ht="13.5" customHeight="1" x14ac:dyDescent="0.15">
      <c r="A108" s="147"/>
      <c r="B108" s="79"/>
      <c r="C108" s="79"/>
      <c r="D108" s="79"/>
      <c r="E108" s="79"/>
      <c r="F108" s="79"/>
      <c r="G108" s="169"/>
      <c r="H108" s="79"/>
      <c r="I108" s="79"/>
      <c r="J108" s="79"/>
      <c r="K108" s="79"/>
      <c r="L108" s="79"/>
      <c r="M108" s="79"/>
      <c r="N108" s="80"/>
    </row>
    <row r="109" spans="1:14" ht="13.5" customHeight="1" x14ac:dyDescent="0.15">
      <c r="A109" s="147"/>
      <c r="B109" s="79"/>
      <c r="C109" s="79"/>
      <c r="D109" s="79"/>
      <c r="E109" s="79"/>
      <c r="F109" s="79"/>
      <c r="G109" s="169"/>
      <c r="H109" s="79"/>
      <c r="I109" s="79"/>
      <c r="J109" s="79"/>
      <c r="K109" s="79"/>
      <c r="L109" s="79"/>
      <c r="M109" s="79"/>
      <c r="N109" s="80"/>
    </row>
    <row r="110" spans="1:14" ht="13.5" customHeight="1" x14ac:dyDescent="0.15">
      <c r="A110" s="147"/>
      <c r="B110" s="79"/>
      <c r="C110" s="79"/>
      <c r="D110" s="79"/>
      <c r="E110" s="79"/>
      <c r="F110" s="79"/>
      <c r="G110" s="169"/>
      <c r="H110" s="79"/>
      <c r="I110" s="79"/>
      <c r="J110" s="79"/>
      <c r="K110" s="79"/>
      <c r="L110" s="79"/>
      <c r="M110" s="79"/>
      <c r="N110" s="80"/>
    </row>
    <row r="111" spans="1:14" ht="13.5" customHeight="1" x14ac:dyDescent="0.15">
      <c r="A111" s="147"/>
      <c r="B111" s="79"/>
      <c r="C111" s="79"/>
      <c r="D111" s="79"/>
      <c r="E111" s="79"/>
      <c r="F111" s="79"/>
      <c r="G111" s="169"/>
      <c r="H111" s="79"/>
      <c r="I111" s="79"/>
      <c r="J111" s="79"/>
      <c r="K111" s="79"/>
      <c r="L111" s="79"/>
      <c r="M111" s="79"/>
      <c r="N111" s="80"/>
    </row>
    <row r="112" spans="1:14" ht="13.5" customHeight="1" x14ac:dyDescent="0.15">
      <c r="A112" s="147"/>
      <c r="B112" s="79"/>
      <c r="C112" s="79"/>
      <c r="D112" s="79"/>
      <c r="E112" s="79"/>
      <c r="F112" s="79"/>
      <c r="G112" s="169"/>
      <c r="H112" s="79"/>
      <c r="I112" s="79"/>
      <c r="J112" s="79"/>
      <c r="K112" s="79"/>
      <c r="L112" s="79"/>
      <c r="M112" s="79"/>
      <c r="N112" s="80"/>
    </row>
    <row r="113" spans="1:14" ht="13.5" customHeight="1" x14ac:dyDescent="0.15">
      <c r="A113" s="147"/>
      <c r="B113" s="79"/>
      <c r="C113" s="79"/>
      <c r="D113" s="79"/>
      <c r="E113" s="79"/>
      <c r="F113" s="79"/>
      <c r="G113" s="169"/>
      <c r="H113" s="79"/>
      <c r="I113" s="79"/>
      <c r="J113" s="79"/>
      <c r="K113" s="79"/>
      <c r="L113" s="79"/>
      <c r="M113" s="79"/>
      <c r="N113" s="80"/>
    </row>
    <row r="114" spans="1:14" ht="13.5" customHeight="1" x14ac:dyDescent="0.15">
      <c r="A114" s="147"/>
      <c r="B114" s="79"/>
      <c r="C114" s="79"/>
      <c r="D114" s="79"/>
      <c r="E114" s="79"/>
      <c r="F114" s="79"/>
      <c r="G114" s="169"/>
      <c r="H114" s="79"/>
      <c r="I114" s="79"/>
      <c r="J114" s="79"/>
      <c r="K114" s="79"/>
      <c r="L114" s="79"/>
      <c r="M114" s="79"/>
      <c r="N114" s="80"/>
    </row>
    <row r="115" spans="1:14" ht="13.5" customHeight="1" x14ac:dyDescent="0.15">
      <c r="A115" s="147"/>
      <c r="B115" s="79"/>
      <c r="C115" s="79"/>
      <c r="D115" s="79"/>
      <c r="E115" s="79"/>
      <c r="F115" s="79"/>
      <c r="G115" s="169"/>
      <c r="H115" s="79"/>
      <c r="I115" s="79"/>
      <c r="J115" s="79"/>
      <c r="K115" s="79"/>
      <c r="L115" s="79"/>
      <c r="M115" s="79"/>
      <c r="N115" s="80"/>
    </row>
    <row r="116" spans="1:14" ht="13.5" customHeight="1" x14ac:dyDescent="0.15">
      <c r="A116" s="147"/>
      <c r="B116" s="79"/>
      <c r="C116" s="79"/>
      <c r="D116" s="79"/>
      <c r="E116" s="79"/>
      <c r="F116" s="79"/>
      <c r="G116" s="169"/>
      <c r="H116" s="79"/>
      <c r="I116" s="79"/>
      <c r="J116" s="79"/>
      <c r="K116" s="79"/>
      <c r="L116" s="79"/>
      <c r="M116" s="79"/>
      <c r="N116" s="80"/>
    </row>
    <row r="117" spans="1:14" ht="13.5" customHeight="1" x14ac:dyDescent="0.15">
      <c r="A117" s="147"/>
      <c r="B117" s="79"/>
      <c r="C117" s="79"/>
      <c r="D117" s="79"/>
      <c r="E117" s="79"/>
      <c r="F117" s="79"/>
      <c r="G117" s="169"/>
      <c r="H117" s="79"/>
      <c r="I117" s="79"/>
      <c r="J117" s="79"/>
      <c r="K117" s="79"/>
      <c r="L117" s="79"/>
      <c r="M117" s="79"/>
      <c r="N117" s="80"/>
    </row>
    <row r="118" spans="1:14" ht="13.5" customHeight="1" x14ac:dyDescent="0.15">
      <c r="A118" s="147"/>
      <c r="B118" s="79"/>
      <c r="C118" s="79"/>
      <c r="D118" s="79"/>
      <c r="E118" s="79"/>
      <c r="F118" s="79"/>
      <c r="G118" s="169"/>
      <c r="H118" s="79"/>
      <c r="I118" s="79"/>
      <c r="J118" s="79"/>
      <c r="K118" s="79"/>
      <c r="L118" s="79"/>
      <c r="M118" s="79"/>
      <c r="N118" s="80"/>
    </row>
    <row r="119" spans="1:14" ht="13.5" customHeight="1" x14ac:dyDescent="0.15">
      <c r="A119" s="147"/>
      <c r="B119" s="79"/>
      <c r="C119" s="79"/>
      <c r="D119" s="79"/>
      <c r="E119" s="79"/>
      <c r="F119" s="79"/>
      <c r="G119" s="169"/>
      <c r="H119" s="79"/>
      <c r="I119" s="79"/>
      <c r="J119" s="79"/>
      <c r="K119" s="79"/>
      <c r="L119" s="79"/>
      <c r="M119" s="79"/>
      <c r="N119" s="80"/>
    </row>
    <row r="120" spans="1:14" ht="13.5" customHeight="1" x14ac:dyDescent="0.15">
      <c r="A120" s="147"/>
      <c r="B120" s="79"/>
      <c r="C120" s="79"/>
      <c r="D120" s="79"/>
      <c r="E120" s="79"/>
      <c r="F120" s="79"/>
      <c r="G120" s="169"/>
      <c r="H120" s="79"/>
      <c r="I120" s="79"/>
      <c r="J120" s="79"/>
      <c r="K120" s="79"/>
      <c r="L120" s="79"/>
      <c r="M120" s="79"/>
      <c r="N120" s="80"/>
    </row>
    <row r="121" spans="1:14" ht="13.5" customHeight="1" x14ac:dyDescent="0.15">
      <c r="A121" s="147"/>
      <c r="B121" s="79"/>
      <c r="C121" s="79"/>
      <c r="D121" s="79"/>
      <c r="E121" s="79"/>
      <c r="F121" s="79"/>
      <c r="G121" s="169"/>
      <c r="H121" s="79"/>
      <c r="I121" s="79"/>
      <c r="J121" s="79"/>
      <c r="K121" s="79"/>
      <c r="L121" s="79"/>
      <c r="M121" s="79"/>
      <c r="N121" s="80"/>
    </row>
    <row r="122" spans="1:14" ht="13.5" customHeight="1" x14ac:dyDescent="0.15">
      <c r="A122" s="147"/>
      <c r="B122" s="79"/>
      <c r="C122" s="79"/>
      <c r="D122" s="79"/>
      <c r="E122" s="79"/>
      <c r="F122" s="79"/>
      <c r="G122" s="169"/>
      <c r="H122" s="79"/>
      <c r="I122" s="79"/>
      <c r="J122" s="79"/>
      <c r="K122" s="79"/>
      <c r="L122" s="79"/>
      <c r="M122" s="79"/>
      <c r="N122" s="80"/>
    </row>
    <row r="123" spans="1:14" ht="13.5" customHeight="1" x14ac:dyDescent="0.15">
      <c r="A123" s="147"/>
      <c r="B123" s="79"/>
      <c r="C123" s="79"/>
      <c r="D123" s="79"/>
      <c r="E123" s="79"/>
      <c r="F123" s="79"/>
      <c r="G123" s="169"/>
      <c r="H123" s="79"/>
      <c r="I123" s="79"/>
      <c r="J123" s="79"/>
      <c r="K123" s="79"/>
      <c r="L123" s="79"/>
      <c r="M123" s="79"/>
      <c r="N123" s="80"/>
    </row>
    <row r="124" spans="1:14" ht="13.5" customHeight="1" x14ac:dyDescent="0.15">
      <c r="A124" s="147"/>
      <c r="B124" s="79"/>
      <c r="C124" s="79"/>
      <c r="D124" s="79"/>
      <c r="E124" s="79"/>
      <c r="F124" s="79"/>
      <c r="G124" s="169"/>
      <c r="H124" s="79"/>
      <c r="I124" s="79"/>
      <c r="J124" s="79"/>
      <c r="K124" s="79"/>
      <c r="L124" s="79"/>
      <c r="M124" s="79"/>
      <c r="N124" s="80"/>
    </row>
    <row r="125" spans="1:14" ht="13.5" customHeight="1" x14ac:dyDescent="0.15">
      <c r="A125" s="147"/>
      <c r="B125" s="79"/>
      <c r="C125" s="79"/>
      <c r="D125" s="79"/>
      <c r="E125" s="79"/>
      <c r="F125" s="79"/>
      <c r="G125" s="169"/>
      <c r="H125" s="79"/>
      <c r="I125" s="79"/>
      <c r="J125" s="79"/>
      <c r="K125" s="79"/>
      <c r="L125" s="79"/>
      <c r="M125" s="79"/>
      <c r="N125" s="80"/>
    </row>
    <row r="126" spans="1:14" ht="13.5" customHeight="1" x14ac:dyDescent="0.15">
      <c r="A126" s="147"/>
      <c r="B126" s="79"/>
      <c r="C126" s="79"/>
      <c r="D126" s="79"/>
      <c r="E126" s="79"/>
      <c r="F126" s="79"/>
      <c r="G126" s="169"/>
      <c r="H126" s="79"/>
      <c r="I126" s="79"/>
      <c r="J126" s="79"/>
      <c r="K126" s="79"/>
      <c r="L126" s="79"/>
      <c r="M126" s="79"/>
      <c r="N126" s="80"/>
    </row>
    <row r="127" spans="1:14" ht="13.5" customHeight="1" x14ac:dyDescent="0.15">
      <c r="A127" s="147"/>
      <c r="B127" s="79"/>
      <c r="C127" s="79"/>
      <c r="D127" s="79"/>
      <c r="E127" s="79"/>
      <c r="F127" s="79"/>
      <c r="G127" s="169"/>
      <c r="H127" s="79"/>
      <c r="I127" s="79"/>
      <c r="J127" s="79"/>
      <c r="K127" s="79"/>
      <c r="L127" s="79"/>
      <c r="M127" s="79"/>
      <c r="N127" s="80"/>
    </row>
    <row r="128" spans="1:14" ht="13.5" customHeight="1" x14ac:dyDescent="0.15">
      <c r="A128" s="147"/>
      <c r="B128" s="79"/>
      <c r="C128" s="79"/>
      <c r="D128" s="79"/>
      <c r="E128" s="79"/>
      <c r="F128" s="79"/>
      <c r="G128" s="169"/>
      <c r="H128" s="79"/>
      <c r="I128" s="79"/>
      <c r="J128" s="79"/>
      <c r="K128" s="79"/>
      <c r="L128" s="79"/>
      <c r="M128" s="79"/>
      <c r="N128" s="80"/>
    </row>
    <row r="129" spans="1:14" ht="13.5" customHeight="1" x14ac:dyDescent="0.15">
      <c r="A129" s="147"/>
      <c r="B129" s="79"/>
      <c r="C129" s="79"/>
      <c r="D129" s="79"/>
      <c r="E129" s="79"/>
      <c r="F129" s="79"/>
      <c r="G129" s="169"/>
      <c r="H129" s="79"/>
      <c r="I129" s="79"/>
      <c r="J129" s="79"/>
      <c r="K129" s="79"/>
      <c r="L129" s="79"/>
      <c r="M129" s="79"/>
      <c r="N129" s="80"/>
    </row>
    <row r="130" spans="1:14" ht="13.5" customHeight="1" x14ac:dyDescent="0.15">
      <c r="A130" s="147"/>
      <c r="B130" s="79"/>
      <c r="C130" s="79"/>
      <c r="D130" s="79"/>
      <c r="E130" s="79"/>
      <c r="F130" s="79"/>
      <c r="G130" s="169"/>
      <c r="H130" s="79"/>
      <c r="I130" s="79"/>
      <c r="J130" s="79"/>
      <c r="K130" s="79"/>
      <c r="L130" s="79"/>
      <c r="M130" s="79"/>
      <c r="N130" s="80"/>
    </row>
    <row r="131" spans="1:14" ht="13.5" customHeight="1" x14ac:dyDescent="0.15">
      <c r="A131" s="147"/>
      <c r="B131" s="79"/>
      <c r="C131" s="79"/>
      <c r="D131" s="79"/>
      <c r="E131" s="79"/>
      <c r="F131" s="79"/>
      <c r="G131" s="169"/>
      <c r="H131" s="79"/>
      <c r="I131" s="79"/>
      <c r="J131" s="79"/>
      <c r="K131" s="79"/>
      <c r="L131" s="79"/>
      <c r="M131" s="79"/>
      <c r="N131" s="80"/>
    </row>
    <row r="132" spans="1:14" ht="13.5" customHeight="1" x14ac:dyDescent="0.15">
      <c r="A132" s="147"/>
      <c r="B132" s="79"/>
      <c r="C132" s="79"/>
      <c r="D132" s="79"/>
      <c r="E132" s="79"/>
      <c r="F132" s="79"/>
      <c r="G132" s="169"/>
      <c r="H132" s="79"/>
      <c r="I132" s="79"/>
      <c r="J132" s="79"/>
      <c r="K132" s="79"/>
      <c r="L132" s="79"/>
      <c r="M132" s="79"/>
      <c r="N132" s="80"/>
    </row>
    <row r="133" spans="1:14" ht="13.5" customHeight="1" x14ac:dyDescent="0.15">
      <c r="A133" s="147"/>
      <c r="B133" s="79"/>
      <c r="C133" s="79"/>
      <c r="D133" s="79"/>
      <c r="E133" s="79"/>
      <c r="F133" s="79"/>
      <c r="G133" s="169"/>
      <c r="H133" s="79"/>
      <c r="I133" s="79"/>
      <c r="J133" s="79"/>
      <c r="K133" s="79"/>
      <c r="L133" s="79"/>
      <c r="M133" s="79"/>
      <c r="N133" s="80"/>
    </row>
    <row r="134" spans="1:14" ht="13.5" customHeight="1" x14ac:dyDescent="0.15">
      <c r="A134" s="147"/>
      <c r="B134" s="79"/>
      <c r="C134" s="79"/>
      <c r="D134" s="79"/>
      <c r="E134" s="79"/>
      <c r="F134" s="79"/>
      <c r="G134" s="169"/>
      <c r="H134" s="79"/>
      <c r="I134" s="79"/>
      <c r="J134" s="79"/>
      <c r="K134" s="79"/>
      <c r="L134" s="79"/>
      <c r="M134" s="79"/>
      <c r="N134" s="80"/>
    </row>
    <row r="135" spans="1:14" ht="13.5" customHeight="1" x14ac:dyDescent="0.15">
      <c r="A135" s="147"/>
      <c r="B135" s="79"/>
      <c r="C135" s="79"/>
      <c r="D135" s="79"/>
      <c r="E135" s="79"/>
      <c r="F135" s="79"/>
      <c r="G135" s="169"/>
      <c r="H135" s="79"/>
      <c r="I135" s="79"/>
      <c r="J135" s="79"/>
      <c r="K135" s="79"/>
      <c r="L135" s="79"/>
      <c r="M135" s="79"/>
      <c r="N135" s="80"/>
    </row>
    <row r="136" spans="1:14" ht="13.5" customHeight="1" x14ac:dyDescent="0.15">
      <c r="A136" s="147"/>
      <c r="B136" s="79"/>
      <c r="C136" s="79"/>
      <c r="D136" s="79"/>
      <c r="E136" s="79"/>
      <c r="F136" s="79"/>
      <c r="G136" s="169"/>
      <c r="H136" s="79"/>
      <c r="I136" s="79"/>
      <c r="J136" s="79"/>
      <c r="K136" s="79"/>
      <c r="L136" s="79"/>
      <c r="M136" s="79"/>
      <c r="N136" s="80"/>
    </row>
    <row r="137" spans="1:14" ht="13.5" customHeight="1" x14ac:dyDescent="0.15">
      <c r="A137" s="147"/>
      <c r="B137" s="79"/>
      <c r="C137" s="79"/>
      <c r="D137" s="79"/>
      <c r="E137" s="79"/>
      <c r="F137" s="79"/>
      <c r="G137" s="169"/>
      <c r="H137" s="79"/>
      <c r="I137" s="79"/>
      <c r="J137" s="79"/>
      <c r="K137" s="79"/>
      <c r="L137" s="79"/>
      <c r="M137" s="79"/>
      <c r="N137" s="80"/>
    </row>
    <row r="138" spans="1:14" ht="13.5" customHeight="1" x14ac:dyDescent="0.15">
      <c r="A138" s="147"/>
      <c r="B138" s="79"/>
      <c r="C138" s="79"/>
      <c r="D138" s="79"/>
      <c r="E138" s="79"/>
      <c r="F138" s="79"/>
      <c r="G138" s="169"/>
      <c r="H138" s="79"/>
      <c r="I138" s="79"/>
      <c r="J138" s="79"/>
      <c r="K138" s="79"/>
      <c r="L138" s="79"/>
      <c r="M138" s="79"/>
      <c r="N138" s="80"/>
    </row>
    <row r="139" spans="1:14" ht="13.5" customHeight="1" x14ac:dyDescent="0.15">
      <c r="A139" s="147"/>
      <c r="B139" s="79"/>
      <c r="C139" s="79"/>
      <c r="D139" s="79"/>
      <c r="E139" s="79"/>
      <c r="F139" s="79"/>
      <c r="G139" s="169"/>
      <c r="H139" s="79"/>
      <c r="I139" s="79"/>
      <c r="J139" s="79"/>
      <c r="K139" s="79"/>
      <c r="L139" s="79"/>
      <c r="M139" s="79"/>
      <c r="N139" s="80"/>
    </row>
    <row r="140" spans="1:14" ht="13.5" customHeight="1" x14ac:dyDescent="0.15">
      <c r="A140" s="147"/>
      <c r="B140" s="79"/>
      <c r="C140" s="79"/>
      <c r="D140" s="79"/>
      <c r="E140" s="79"/>
      <c r="F140" s="79"/>
      <c r="G140" s="169"/>
      <c r="H140" s="79"/>
      <c r="I140" s="79"/>
      <c r="J140" s="79"/>
      <c r="K140" s="79"/>
      <c r="L140" s="79"/>
      <c r="M140" s="79"/>
      <c r="N140" s="80"/>
    </row>
    <row r="141" spans="1:14" ht="13.5" customHeight="1" x14ac:dyDescent="0.15">
      <c r="A141" s="147"/>
      <c r="B141" s="79"/>
      <c r="C141" s="79"/>
      <c r="D141" s="79"/>
      <c r="E141" s="79"/>
      <c r="F141" s="79"/>
      <c r="G141" s="169"/>
      <c r="H141" s="79"/>
      <c r="I141" s="79"/>
      <c r="J141" s="79"/>
      <c r="K141" s="79"/>
      <c r="L141" s="79"/>
      <c r="M141" s="79"/>
      <c r="N141" s="80"/>
    </row>
    <row r="142" spans="1:14" ht="13.5" customHeight="1" x14ac:dyDescent="0.15">
      <c r="A142" s="147"/>
      <c r="B142" s="79"/>
      <c r="C142" s="79"/>
      <c r="D142" s="79"/>
      <c r="E142" s="79"/>
      <c r="F142" s="79"/>
      <c r="G142" s="169"/>
      <c r="H142" s="79"/>
      <c r="I142" s="79"/>
      <c r="J142" s="79"/>
      <c r="K142" s="79"/>
      <c r="L142" s="79"/>
      <c r="M142" s="79"/>
      <c r="N142" s="80"/>
    </row>
    <row r="143" spans="1:14" ht="13.5" customHeight="1" x14ac:dyDescent="0.15">
      <c r="A143" s="147"/>
      <c r="B143" s="79"/>
      <c r="C143" s="79"/>
      <c r="D143" s="79"/>
      <c r="E143" s="79"/>
      <c r="F143" s="79"/>
      <c r="G143" s="169"/>
      <c r="H143" s="79"/>
      <c r="I143" s="79"/>
      <c r="J143" s="79"/>
      <c r="K143" s="79"/>
      <c r="L143" s="79"/>
      <c r="M143" s="79"/>
      <c r="N143" s="80"/>
    </row>
    <row r="144" spans="1:14" ht="13.5" customHeight="1" x14ac:dyDescent="0.15">
      <c r="A144" s="147"/>
      <c r="B144" s="79"/>
      <c r="C144" s="79"/>
      <c r="D144" s="79"/>
      <c r="E144" s="79"/>
      <c r="F144" s="79"/>
      <c r="G144" s="169"/>
      <c r="H144" s="79"/>
      <c r="I144" s="79"/>
      <c r="J144" s="79"/>
      <c r="K144" s="79"/>
      <c r="L144" s="79"/>
      <c r="M144" s="79"/>
      <c r="N144" s="80"/>
    </row>
    <row r="145" spans="1:14" ht="13.5" customHeight="1" x14ac:dyDescent="0.15">
      <c r="A145" s="147"/>
      <c r="B145" s="79"/>
      <c r="C145" s="79"/>
      <c r="D145" s="79"/>
      <c r="E145" s="79"/>
      <c r="F145" s="79"/>
      <c r="G145" s="169"/>
      <c r="H145" s="79"/>
      <c r="I145" s="79"/>
      <c r="J145" s="79"/>
      <c r="K145" s="79"/>
      <c r="L145" s="79"/>
      <c r="M145" s="79"/>
      <c r="N145" s="80"/>
    </row>
    <row r="146" spans="1:14" ht="13.5" customHeight="1" x14ac:dyDescent="0.15">
      <c r="A146" s="147"/>
      <c r="B146" s="79"/>
      <c r="C146" s="79"/>
      <c r="D146" s="79"/>
      <c r="E146" s="79"/>
      <c r="F146" s="79"/>
      <c r="G146" s="169"/>
      <c r="H146" s="79"/>
      <c r="I146" s="79"/>
      <c r="J146" s="79"/>
      <c r="K146" s="79"/>
      <c r="L146" s="79"/>
      <c r="M146" s="79"/>
      <c r="N146" s="80"/>
    </row>
    <row r="147" spans="1:14" ht="13.5" customHeight="1" x14ac:dyDescent="0.15">
      <c r="A147" s="147"/>
      <c r="B147" s="79"/>
      <c r="C147" s="79"/>
      <c r="D147" s="79"/>
      <c r="E147" s="79"/>
      <c r="F147" s="79"/>
      <c r="G147" s="169"/>
      <c r="H147" s="79"/>
      <c r="I147" s="79"/>
      <c r="J147" s="79"/>
      <c r="K147" s="79"/>
      <c r="L147" s="79"/>
      <c r="M147" s="79"/>
      <c r="N147" s="80"/>
    </row>
    <row r="148" spans="1:14" ht="13.5" customHeight="1" x14ac:dyDescent="0.15">
      <c r="A148" s="147"/>
      <c r="B148" s="79"/>
      <c r="C148" s="79"/>
      <c r="D148" s="79"/>
      <c r="E148" s="79"/>
      <c r="F148" s="79"/>
      <c r="G148" s="169"/>
      <c r="H148" s="79"/>
      <c r="I148" s="79"/>
      <c r="J148" s="79"/>
      <c r="K148" s="79"/>
      <c r="L148" s="79"/>
      <c r="M148" s="79"/>
      <c r="N148" s="80"/>
    </row>
    <row r="149" spans="1:14" ht="13.5" customHeight="1" x14ac:dyDescent="0.15">
      <c r="A149" s="147"/>
      <c r="B149" s="79"/>
      <c r="C149" s="79"/>
      <c r="D149" s="79"/>
      <c r="E149" s="79"/>
      <c r="F149" s="79"/>
      <c r="G149" s="169"/>
      <c r="H149" s="79"/>
      <c r="I149" s="79"/>
      <c r="J149" s="79"/>
      <c r="K149" s="79"/>
      <c r="L149" s="79"/>
      <c r="M149" s="79"/>
      <c r="N149" s="80"/>
    </row>
    <row r="150" spans="1:14" ht="13.5" customHeight="1" x14ac:dyDescent="0.15">
      <c r="A150" s="147"/>
      <c r="B150" s="79"/>
      <c r="C150" s="79"/>
      <c r="D150" s="79"/>
      <c r="E150" s="79"/>
      <c r="F150" s="79"/>
      <c r="G150" s="169"/>
      <c r="H150" s="79"/>
      <c r="I150" s="79"/>
      <c r="J150" s="79"/>
      <c r="K150" s="79"/>
      <c r="L150" s="79"/>
      <c r="M150" s="79"/>
      <c r="N150" s="80"/>
    </row>
    <row r="151" spans="1:14" ht="13.5" customHeight="1" x14ac:dyDescent="0.15">
      <c r="A151" s="147"/>
      <c r="B151" s="79"/>
      <c r="C151" s="79"/>
      <c r="D151" s="79"/>
      <c r="E151" s="79"/>
      <c r="F151" s="79"/>
      <c r="G151" s="169"/>
      <c r="H151" s="79"/>
      <c r="I151" s="79"/>
      <c r="J151" s="79"/>
      <c r="K151" s="79"/>
      <c r="L151" s="79"/>
      <c r="M151" s="79"/>
      <c r="N151" s="80"/>
    </row>
    <row r="152" spans="1:14" ht="13.5" customHeight="1" x14ac:dyDescent="0.15">
      <c r="A152" s="147"/>
      <c r="B152" s="79"/>
      <c r="C152" s="79"/>
      <c r="D152" s="79"/>
      <c r="E152" s="79"/>
      <c r="F152" s="79"/>
      <c r="G152" s="169"/>
      <c r="H152" s="79"/>
      <c r="I152" s="79"/>
      <c r="J152" s="79"/>
      <c r="K152" s="79"/>
      <c r="L152" s="79"/>
      <c r="M152" s="79"/>
      <c r="N152" s="80"/>
    </row>
    <row r="153" spans="1:14" ht="13.5" customHeight="1" x14ac:dyDescent="0.15">
      <c r="A153" s="147"/>
      <c r="B153" s="79"/>
      <c r="C153" s="79"/>
      <c r="D153" s="79"/>
      <c r="E153" s="79"/>
      <c r="F153" s="79"/>
      <c r="G153" s="169"/>
      <c r="H153" s="79"/>
      <c r="I153" s="79"/>
      <c r="J153" s="79"/>
      <c r="K153" s="79"/>
      <c r="L153" s="79"/>
      <c r="M153" s="79"/>
      <c r="N153" s="80"/>
    </row>
    <row r="154" spans="1:14" ht="13.5" customHeight="1" x14ac:dyDescent="0.15">
      <c r="A154" s="147"/>
      <c r="B154" s="79"/>
      <c r="C154" s="79"/>
      <c r="D154" s="79"/>
      <c r="E154" s="79"/>
      <c r="F154" s="79"/>
      <c r="G154" s="169"/>
      <c r="H154" s="79"/>
      <c r="I154" s="79"/>
      <c r="J154" s="79"/>
      <c r="K154" s="79"/>
      <c r="L154" s="79"/>
      <c r="M154" s="79"/>
      <c r="N154" s="80"/>
    </row>
    <row r="155" spans="1:14" ht="13.5" customHeight="1" x14ac:dyDescent="0.15">
      <c r="A155" s="147"/>
      <c r="B155" s="79"/>
      <c r="C155" s="79"/>
      <c r="D155" s="79"/>
      <c r="E155" s="79"/>
      <c r="F155" s="79"/>
      <c r="G155" s="169"/>
      <c r="H155" s="79"/>
      <c r="I155" s="79"/>
      <c r="J155" s="79"/>
      <c r="K155" s="79"/>
      <c r="L155" s="79"/>
      <c r="M155" s="79"/>
      <c r="N155" s="80"/>
    </row>
    <row r="156" spans="1:14" ht="13.5" customHeight="1" x14ac:dyDescent="0.15">
      <c r="A156" s="147"/>
      <c r="B156" s="79"/>
      <c r="C156" s="79"/>
      <c r="D156" s="79"/>
      <c r="E156" s="79"/>
      <c r="F156" s="79"/>
      <c r="G156" s="169"/>
      <c r="H156" s="79"/>
      <c r="I156" s="79"/>
      <c r="J156" s="79"/>
      <c r="K156" s="79"/>
      <c r="L156" s="79"/>
      <c r="M156" s="79"/>
      <c r="N156" s="80"/>
    </row>
    <row r="157" spans="1:14" ht="13.5" customHeight="1" x14ac:dyDescent="0.15">
      <c r="A157" s="147"/>
      <c r="B157" s="79"/>
      <c r="C157" s="79"/>
      <c r="D157" s="79"/>
      <c r="E157" s="79"/>
      <c r="F157" s="79"/>
      <c r="G157" s="169"/>
      <c r="H157" s="79"/>
      <c r="I157" s="79"/>
      <c r="J157" s="79"/>
      <c r="K157" s="79"/>
      <c r="L157" s="79"/>
      <c r="M157" s="79"/>
      <c r="N157" s="80"/>
    </row>
    <row r="158" spans="1:14" ht="13.5" customHeight="1" x14ac:dyDescent="0.15">
      <c r="A158" s="147"/>
      <c r="B158" s="79"/>
      <c r="C158" s="79"/>
      <c r="D158" s="79"/>
      <c r="E158" s="79"/>
      <c r="F158" s="79"/>
      <c r="G158" s="169"/>
      <c r="H158" s="79"/>
      <c r="I158" s="79"/>
      <c r="J158" s="79"/>
      <c r="K158" s="79"/>
      <c r="L158" s="79"/>
      <c r="M158" s="79"/>
      <c r="N158" s="80"/>
    </row>
    <row r="159" spans="1:14" ht="13.5" customHeight="1" x14ac:dyDescent="0.15">
      <c r="A159" s="147"/>
      <c r="B159" s="79"/>
      <c r="C159" s="79"/>
      <c r="D159" s="79"/>
      <c r="E159" s="79"/>
      <c r="F159" s="79"/>
      <c r="G159" s="169"/>
      <c r="H159" s="79"/>
      <c r="I159" s="79"/>
      <c r="J159" s="79"/>
      <c r="K159" s="79"/>
      <c r="L159" s="79"/>
      <c r="M159" s="79"/>
      <c r="N159" s="80"/>
    </row>
    <row r="160" spans="1:14" ht="13.5" customHeight="1" x14ac:dyDescent="0.15">
      <c r="A160" s="147"/>
      <c r="B160" s="79"/>
      <c r="C160" s="79"/>
      <c r="D160" s="79"/>
      <c r="E160" s="79"/>
      <c r="F160" s="79"/>
      <c r="G160" s="169"/>
      <c r="H160" s="79"/>
      <c r="I160" s="79"/>
      <c r="J160" s="79"/>
      <c r="K160" s="79"/>
      <c r="L160" s="79"/>
      <c r="M160" s="79"/>
      <c r="N160" s="80"/>
    </row>
    <row r="161" spans="1:14" ht="13.5" customHeight="1" x14ac:dyDescent="0.15">
      <c r="A161" s="147"/>
      <c r="B161" s="79"/>
      <c r="C161" s="79"/>
      <c r="D161" s="79"/>
      <c r="E161" s="79"/>
      <c r="F161" s="79"/>
      <c r="G161" s="169"/>
      <c r="H161" s="79"/>
      <c r="I161" s="79"/>
      <c r="J161" s="79"/>
      <c r="K161" s="79"/>
      <c r="L161" s="79"/>
      <c r="M161" s="79"/>
      <c r="N161" s="80"/>
    </row>
    <row r="162" spans="1:14" ht="13.5" customHeight="1" x14ac:dyDescent="0.15">
      <c r="A162" s="147"/>
      <c r="B162" s="79"/>
      <c r="C162" s="79"/>
      <c r="D162" s="79"/>
      <c r="E162" s="79"/>
      <c r="F162" s="79"/>
      <c r="G162" s="169"/>
      <c r="H162" s="79"/>
      <c r="I162" s="79"/>
      <c r="J162" s="79"/>
      <c r="K162" s="79"/>
      <c r="L162" s="79"/>
      <c r="M162" s="79"/>
      <c r="N162" s="80"/>
    </row>
    <row r="163" spans="1:14" ht="13.5" customHeight="1" x14ac:dyDescent="0.15">
      <c r="A163" s="147"/>
      <c r="B163" s="79"/>
      <c r="C163" s="79"/>
      <c r="D163" s="79"/>
      <c r="E163" s="79"/>
      <c r="F163" s="79"/>
      <c r="G163" s="169"/>
      <c r="H163" s="79"/>
      <c r="I163" s="79"/>
      <c r="J163" s="79"/>
      <c r="K163" s="79"/>
      <c r="L163" s="79"/>
      <c r="M163" s="79"/>
      <c r="N163" s="80"/>
    </row>
    <row r="164" spans="1:14" ht="13.5" customHeight="1" x14ac:dyDescent="0.15">
      <c r="A164" s="147"/>
      <c r="B164" s="79"/>
      <c r="C164" s="79"/>
      <c r="D164" s="79"/>
      <c r="E164" s="79"/>
      <c r="F164" s="79"/>
      <c r="G164" s="169"/>
      <c r="H164" s="79"/>
      <c r="I164" s="79"/>
      <c r="J164" s="79"/>
      <c r="K164" s="79"/>
      <c r="L164" s="79"/>
      <c r="M164" s="79"/>
      <c r="N164" s="80"/>
    </row>
    <row r="165" spans="1:14" ht="13.5" customHeight="1" x14ac:dyDescent="0.15">
      <c r="A165" s="147"/>
      <c r="B165" s="79"/>
      <c r="C165" s="79"/>
      <c r="D165" s="79"/>
      <c r="E165" s="79"/>
      <c r="F165" s="79"/>
      <c r="G165" s="169"/>
      <c r="H165" s="79"/>
      <c r="I165" s="79"/>
      <c r="J165" s="79"/>
      <c r="K165" s="79"/>
      <c r="L165" s="79"/>
      <c r="M165" s="79"/>
      <c r="N165" s="80"/>
    </row>
    <row r="166" spans="1:14" ht="13.5" customHeight="1" x14ac:dyDescent="0.15">
      <c r="A166" s="147"/>
      <c r="B166" s="79"/>
      <c r="C166" s="79"/>
      <c r="D166" s="79"/>
      <c r="E166" s="79"/>
      <c r="F166" s="79"/>
      <c r="G166" s="169"/>
      <c r="H166" s="79"/>
      <c r="I166" s="79"/>
      <c r="J166" s="79"/>
      <c r="K166" s="79"/>
      <c r="L166" s="79"/>
      <c r="M166" s="79"/>
      <c r="N166" s="80"/>
    </row>
    <row r="167" spans="1:14" ht="13.5" customHeight="1" x14ac:dyDescent="0.15">
      <c r="A167" s="147"/>
      <c r="B167" s="79"/>
      <c r="C167" s="79"/>
      <c r="D167" s="79"/>
      <c r="E167" s="79"/>
      <c r="F167" s="79"/>
      <c r="G167" s="169"/>
      <c r="H167" s="79"/>
      <c r="I167" s="79"/>
      <c r="J167" s="79"/>
      <c r="K167" s="79"/>
      <c r="L167" s="79"/>
      <c r="M167" s="79"/>
      <c r="N167" s="80"/>
    </row>
    <row r="168" spans="1:14" ht="13.5" customHeight="1" x14ac:dyDescent="0.15">
      <c r="A168" s="147"/>
      <c r="B168" s="79"/>
      <c r="C168" s="79"/>
      <c r="D168" s="79"/>
      <c r="E168" s="79"/>
      <c r="F168" s="79"/>
      <c r="G168" s="169"/>
      <c r="H168" s="79"/>
      <c r="I168" s="79"/>
      <c r="J168" s="79"/>
      <c r="K168" s="79"/>
      <c r="L168" s="79"/>
      <c r="M168" s="79"/>
      <c r="N168" s="80"/>
    </row>
    <row r="169" spans="1:14" ht="13.5" customHeight="1" x14ac:dyDescent="0.15">
      <c r="A169" s="147"/>
      <c r="B169" s="79"/>
      <c r="C169" s="79"/>
      <c r="D169" s="79"/>
      <c r="E169" s="79"/>
      <c r="F169" s="79"/>
      <c r="G169" s="169"/>
      <c r="H169" s="79"/>
      <c r="I169" s="79"/>
      <c r="J169" s="79"/>
      <c r="K169" s="79"/>
      <c r="L169" s="79"/>
      <c r="M169" s="79"/>
      <c r="N169" s="80"/>
    </row>
    <row r="170" spans="1:14" ht="13.5" customHeight="1" x14ac:dyDescent="0.15">
      <c r="A170" s="147"/>
      <c r="B170" s="79"/>
      <c r="C170" s="79"/>
      <c r="D170" s="79"/>
      <c r="E170" s="79"/>
      <c r="F170" s="79"/>
      <c r="G170" s="169"/>
      <c r="H170" s="79"/>
      <c r="I170" s="79"/>
      <c r="J170" s="79"/>
      <c r="K170" s="79"/>
      <c r="L170" s="79"/>
      <c r="M170" s="79"/>
      <c r="N170" s="80"/>
    </row>
    <row r="171" spans="1:14" ht="13.5" customHeight="1" x14ac:dyDescent="0.15">
      <c r="A171" s="147"/>
      <c r="B171" s="79"/>
      <c r="C171" s="79"/>
      <c r="D171" s="79"/>
      <c r="E171" s="79"/>
      <c r="F171" s="79"/>
      <c r="G171" s="169"/>
      <c r="H171" s="79"/>
      <c r="I171" s="79"/>
      <c r="J171" s="79"/>
      <c r="K171" s="79"/>
      <c r="L171" s="79"/>
      <c r="M171" s="79"/>
      <c r="N171" s="80"/>
    </row>
    <row r="172" spans="1:14" ht="13.5" customHeight="1" x14ac:dyDescent="0.15">
      <c r="A172" s="147"/>
      <c r="B172" s="79"/>
      <c r="C172" s="79"/>
      <c r="D172" s="79"/>
      <c r="E172" s="79"/>
      <c r="F172" s="79"/>
      <c r="G172" s="169"/>
      <c r="H172" s="79"/>
      <c r="I172" s="79"/>
      <c r="J172" s="79"/>
      <c r="K172" s="79"/>
      <c r="L172" s="79"/>
      <c r="M172" s="79"/>
      <c r="N172" s="80"/>
    </row>
    <row r="173" spans="1:14" ht="13.5" customHeight="1" x14ac:dyDescent="0.15">
      <c r="A173" s="147"/>
      <c r="B173" s="79"/>
      <c r="C173" s="79"/>
      <c r="D173" s="79"/>
      <c r="E173" s="79"/>
      <c r="F173" s="79"/>
      <c r="G173" s="169"/>
      <c r="H173" s="79"/>
      <c r="I173" s="79"/>
      <c r="J173" s="79"/>
      <c r="K173" s="79"/>
      <c r="L173" s="79"/>
      <c r="M173" s="79"/>
      <c r="N173" s="80"/>
    </row>
    <row r="174" spans="1:14" ht="13.5" customHeight="1" x14ac:dyDescent="0.15">
      <c r="A174" s="147"/>
      <c r="B174" s="79"/>
      <c r="C174" s="79"/>
      <c r="D174" s="79"/>
      <c r="E174" s="79"/>
      <c r="F174" s="79"/>
      <c r="G174" s="169"/>
      <c r="H174" s="79"/>
      <c r="I174" s="79"/>
      <c r="J174" s="79"/>
      <c r="K174" s="79"/>
      <c r="L174" s="79"/>
      <c r="M174" s="79"/>
      <c r="N174" s="80"/>
    </row>
    <row r="175" spans="1:14" ht="13.5" customHeight="1" x14ac:dyDescent="0.15">
      <c r="A175" s="147"/>
      <c r="B175" s="79"/>
      <c r="C175" s="79"/>
      <c r="D175" s="79"/>
      <c r="E175" s="79"/>
      <c r="F175" s="79"/>
      <c r="G175" s="169"/>
      <c r="H175" s="79"/>
      <c r="I175" s="79"/>
      <c r="J175" s="79"/>
      <c r="K175" s="79"/>
      <c r="L175" s="79"/>
      <c r="M175" s="79"/>
      <c r="N175" s="80"/>
    </row>
    <row r="176" spans="1:14" ht="13.5" customHeight="1" x14ac:dyDescent="0.15">
      <c r="A176" s="147"/>
      <c r="B176" s="79"/>
      <c r="C176" s="79"/>
      <c r="D176" s="79"/>
      <c r="E176" s="79"/>
      <c r="F176" s="79"/>
      <c r="G176" s="169"/>
      <c r="H176" s="79"/>
      <c r="I176" s="79"/>
      <c r="J176" s="79"/>
      <c r="K176" s="79"/>
      <c r="L176" s="79"/>
      <c r="M176" s="79"/>
      <c r="N176" s="80"/>
    </row>
    <row r="177" spans="1:14" ht="13.5" customHeight="1" x14ac:dyDescent="0.15">
      <c r="A177" s="147"/>
      <c r="B177" s="79"/>
      <c r="C177" s="79"/>
      <c r="D177" s="79"/>
      <c r="E177" s="79"/>
      <c r="F177" s="79"/>
      <c r="G177" s="169"/>
      <c r="H177" s="79"/>
      <c r="I177" s="79"/>
      <c r="J177" s="79"/>
      <c r="K177" s="79"/>
      <c r="L177" s="79"/>
      <c r="M177" s="79"/>
      <c r="N177" s="80"/>
    </row>
    <row r="178" spans="1:14" ht="13.5" customHeight="1" x14ac:dyDescent="0.15">
      <c r="A178" s="147"/>
      <c r="B178" s="79"/>
      <c r="C178" s="79"/>
      <c r="D178" s="79"/>
      <c r="E178" s="79"/>
      <c r="F178" s="79"/>
      <c r="G178" s="169"/>
      <c r="H178" s="79"/>
      <c r="I178" s="79"/>
      <c r="J178" s="79"/>
      <c r="K178" s="79"/>
      <c r="L178" s="79"/>
      <c r="M178" s="79"/>
      <c r="N178" s="80"/>
    </row>
    <row r="179" spans="1:14" ht="13.5" customHeight="1" x14ac:dyDescent="0.15">
      <c r="A179" s="147"/>
      <c r="B179" s="79"/>
      <c r="C179" s="79"/>
      <c r="D179" s="79"/>
      <c r="E179" s="79"/>
      <c r="F179" s="79"/>
      <c r="G179" s="169"/>
      <c r="H179" s="79"/>
      <c r="I179" s="79"/>
      <c r="J179" s="79"/>
      <c r="K179" s="79"/>
      <c r="L179" s="79"/>
      <c r="M179" s="79"/>
      <c r="N179" s="80"/>
    </row>
    <row r="180" spans="1:14" ht="13.5" customHeight="1" x14ac:dyDescent="0.15">
      <c r="A180" s="147"/>
      <c r="B180" s="79"/>
      <c r="C180" s="79"/>
      <c r="D180" s="79"/>
      <c r="E180" s="79"/>
      <c r="F180" s="79"/>
      <c r="G180" s="169"/>
      <c r="H180" s="79"/>
      <c r="I180" s="79"/>
      <c r="J180" s="79"/>
      <c r="K180" s="79"/>
      <c r="L180" s="79"/>
      <c r="M180" s="79"/>
      <c r="N180" s="80"/>
    </row>
    <row r="181" spans="1:14" ht="13.5" customHeight="1" x14ac:dyDescent="0.15">
      <c r="A181" s="147"/>
      <c r="B181" s="79"/>
      <c r="C181" s="79"/>
      <c r="D181" s="79"/>
      <c r="E181" s="79"/>
      <c r="F181" s="79"/>
      <c r="G181" s="169"/>
      <c r="H181" s="79"/>
      <c r="I181" s="79"/>
      <c r="J181" s="79"/>
      <c r="K181" s="79"/>
      <c r="L181" s="79"/>
      <c r="M181" s="79"/>
      <c r="N181" s="80"/>
    </row>
    <row r="182" spans="1:14" ht="13.5" customHeight="1" x14ac:dyDescent="0.15">
      <c r="A182" s="147"/>
      <c r="B182" s="79"/>
      <c r="C182" s="79"/>
      <c r="D182" s="79"/>
      <c r="E182" s="79"/>
      <c r="F182" s="79"/>
      <c r="G182" s="169"/>
      <c r="H182" s="79"/>
      <c r="I182" s="79"/>
      <c r="J182" s="79"/>
      <c r="K182" s="79"/>
      <c r="L182" s="79"/>
      <c r="M182" s="79"/>
      <c r="N182" s="80"/>
    </row>
    <row r="183" spans="1:14" ht="13.5" customHeight="1" x14ac:dyDescent="0.15">
      <c r="A183" s="147"/>
      <c r="B183" s="79"/>
      <c r="C183" s="79"/>
      <c r="D183" s="79"/>
      <c r="E183" s="79"/>
      <c r="F183" s="79"/>
      <c r="G183" s="169"/>
      <c r="H183" s="79"/>
      <c r="I183" s="79"/>
      <c r="J183" s="79"/>
      <c r="K183" s="79"/>
      <c r="L183" s="79"/>
      <c r="M183" s="79"/>
      <c r="N183" s="80"/>
    </row>
    <row r="184" spans="1:14" ht="13.5" customHeight="1" x14ac:dyDescent="0.15">
      <c r="A184" s="147"/>
      <c r="B184" s="79"/>
      <c r="C184" s="79"/>
      <c r="D184" s="79"/>
      <c r="E184" s="79"/>
      <c r="F184" s="79"/>
      <c r="G184" s="169"/>
      <c r="H184" s="79"/>
      <c r="I184" s="79"/>
      <c r="J184" s="79"/>
      <c r="K184" s="79"/>
      <c r="L184" s="79"/>
      <c r="M184" s="79"/>
      <c r="N184" s="80"/>
    </row>
    <row r="185" spans="1:14" ht="13.5" customHeight="1" x14ac:dyDescent="0.15">
      <c r="A185" s="147"/>
      <c r="B185" s="79"/>
      <c r="C185" s="79"/>
      <c r="D185" s="79"/>
      <c r="E185" s="79"/>
      <c r="F185" s="79"/>
      <c r="G185" s="169"/>
      <c r="H185" s="79"/>
      <c r="I185" s="79"/>
      <c r="J185" s="79"/>
      <c r="K185" s="79"/>
      <c r="L185" s="79"/>
      <c r="M185" s="79"/>
      <c r="N185" s="80"/>
    </row>
    <row r="186" spans="1:14" ht="13.5" customHeight="1" x14ac:dyDescent="0.15">
      <c r="A186" s="147"/>
      <c r="B186" s="79"/>
      <c r="C186" s="79"/>
      <c r="D186" s="79"/>
      <c r="E186" s="79"/>
      <c r="F186" s="79"/>
      <c r="G186" s="169"/>
      <c r="H186" s="79"/>
      <c r="I186" s="79"/>
      <c r="J186" s="79"/>
      <c r="K186" s="79"/>
      <c r="L186" s="79"/>
      <c r="M186" s="79"/>
      <c r="N186" s="80"/>
    </row>
    <row r="187" spans="1:14" ht="13.5" customHeight="1" x14ac:dyDescent="0.15">
      <c r="A187" s="147"/>
      <c r="B187" s="79"/>
      <c r="C187" s="79"/>
      <c r="D187" s="79"/>
      <c r="E187" s="79"/>
      <c r="F187" s="79"/>
      <c r="G187" s="169"/>
      <c r="H187" s="79"/>
      <c r="I187" s="79"/>
      <c r="J187" s="79"/>
      <c r="K187" s="79"/>
      <c r="L187" s="79"/>
      <c r="M187" s="79"/>
      <c r="N187" s="80"/>
    </row>
    <row r="188" spans="1:14" ht="13.5" customHeight="1" x14ac:dyDescent="0.15">
      <c r="A188" s="147"/>
      <c r="B188" s="79"/>
      <c r="C188" s="79"/>
      <c r="D188" s="79"/>
      <c r="E188" s="79"/>
      <c r="F188" s="79"/>
      <c r="G188" s="169"/>
      <c r="H188" s="79"/>
      <c r="I188" s="79"/>
      <c r="J188" s="79"/>
      <c r="K188" s="79"/>
      <c r="L188" s="79"/>
      <c r="M188" s="79"/>
      <c r="N188" s="80"/>
    </row>
    <row r="189" spans="1:14" ht="13.5" customHeight="1" x14ac:dyDescent="0.15">
      <c r="A189" s="147"/>
      <c r="B189" s="79"/>
      <c r="C189" s="79"/>
      <c r="D189" s="79"/>
      <c r="E189" s="79"/>
      <c r="F189" s="79"/>
      <c r="G189" s="169"/>
      <c r="H189" s="79"/>
      <c r="I189" s="79"/>
      <c r="J189" s="79"/>
      <c r="K189" s="79"/>
      <c r="L189" s="79"/>
      <c r="M189" s="79"/>
      <c r="N189" s="80"/>
    </row>
    <row r="190" spans="1:14" ht="13.5" customHeight="1" x14ac:dyDescent="0.15">
      <c r="A190" s="147"/>
      <c r="B190" s="79"/>
      <c r="C190" s="79"/>
      <c r="D190" s="79"/>
      <c r="E190" s="79"/>
      <c r="F190" s="79"/>
      <c r="G190" s="169"/>
      <c r="H190" s="79"/>
      <c r="I190" s="79"/>
      <c r="J190" s="79"/>
      <c r="K190" s="79"/>
      <c r="L190" s="79"/>
      <c r="M190" s="79"/>
      <c r="N190" s="80"/>
    </row>
    <row r="191" spans="1:14" ht="13.5" customHeight="1" x14ac:dyDescent="0.15">
      <c r="A191" s="147"/>
      <c r="B191" s="79"/>
      <c r="C191" s="79"/>
      <c r="D191" s="79"/>
      <c r="E191" s="79"/>
      <c r="F191" s="79"/>
      <c r="G191" s="169"/>
      <c r="H191" s="79"/>
      <c r="I191" s="79"/>
      <c r="J191" s="79"/>
      <c r="K191" s="79"/>
      <c r="L191" s="79"/>
      <c r="M191" s="79"/>
      <c r="N191" s="80"/>
    </row>
    <row r="192" spans="1:14" ht="13.5" customHeight="1" x14ac:dyDescent="0.15">
      <c r="A192" s="147"/>
      <c r="B192" s="79"/>
      <c r="C192" s="79"/>
      <c r="D192" s="79"/>
      <c r="E192" s="79"/>
      <c r="F192" s="79"/>
      <c r="G192" s="169"/>
      <c r="H192" s="79"/>
      <c r="I192" s="79"/>
      <c r="J192" s="79"/>
      <c r="K192" s="79"/>
      <c r="L192" s="79"/>
      <c r="M192" s="79"/>
      <c r="N192" s="80"/>
    </row>
    <row r="193" spans="1:14" ht="13.5" customHeight="1" x14ac:dyDescent="0.15">
      <c r="A193" s="147"/>
      <c r="B193" s="79"/>
      <c r="C193" s="79"/>
      <c r="D193" s="79"/>
      <c r="E193" s="79"/>
      <c r="F193" s="79"/>
      <c r="G193" s="169"/>
      <c r="H193" s="79"/>
      <c r="I193" s="79"/>
      <c r="J193" s="79"/>
      <c r="K193" s="79"/>
      <c r="L193" s="79"/>
      <c r="M193" s="79"/>
      <c r="N193" s="80"/>
    </row>
    <row r="194" spans="1:14" ht="13.5" customHeight="1" x14ac:dyDescent="0.15">
      <c r="A194" s="147"/>
      <c r="B194" s="79"/>
      <c r="C194" s="79"/>
      <c r="D194" s="79"/>
      <c r="E194" s="79"/>
      <c r="F194" s="79"/>
      <c r="G194" s="169"/>
      <c r="H194" s="79"/>
      <c r="I194" s="79"/>
      <c r="J194" s="79"/>
      <c r="K194" s="79"/>
      <c r="L194" s="79"/>
      <c r="M194" s="79"/>
      <c r="N194" s="80"/>
    </row>
    <row r="195" spans="1:14" ht="13.5" customHeight="1" x14ac:dyDescent="0.15">
      <c r="A195" s="147"/>
      <c r="B195" s="79"/>
      <c r="C195" s="79"/>
      <c r="D195" s="79"/>
      <c r="E195" s="79"/>
      <c r="F195" s="79"/>
      <c r="G195" s="169"/>
      <c r="H195" s="79"/>
      <c r="I195" s="79"/>
      <c r="J195" s="79"/>
      <c r="K195" s="79"/>
      <c r="L195" s="79"/>
      <c r="M195" s="79"/>
      <c r="N195" s="80"/>
    </row>
    <row r="196" spans="1:14" ht="13.5" customHeight="1" x14ac:dyDescent="0.15">
      <c r="A196" s="147"/>
      <c r="B196" s="79"/>
      <c r="C196" s="79"/>
      <c r="D196" s="79"/>
      <c r="E196" s="79"/>
      <c r="F196" s="79"/>
      <c r="G196" s="169"/>
      <c r="H196" s="79"/>
      <c r="I196" s="79"/>
      <c r="J196" s="79"/>
      <c r="K196" s="79"/>
      <c r="L196" s="79"/>
      <c r="M196" s="79"/>
      <c r="N196" s="80"/>
    </row>
    <row r="197" spans="1:14" ht="13.5" customHeight="1" x14ac:dyDescent="0.15">
      <c r="A197" s="147"/>
      <c r="B197" s="79"/>
      <c r="C197" s="79"/>
      <c r="D197" s="79"/>
      <c r="E197" s="79"/>
      <c r="F197" s="79"/>
      <c r="G197" s="169"/>
      <c r="H197" s="79"/>
      <c r="I197" s="79"/>
      <c r="J197" s="79"/>
      <c r="K197" s="79"/>
      <c r="L197" s="79"/>
      <c r="M197" s="79"/>
      <c r="N197" s="80"/>
    </row>
    <row r="198" spans="1:14" ht="13.5" customHeight="1" x14ac:dyDescent="0.15">
      <c r="A198" s="147"/>
      <c r="B198" s="79"/>
      <c r="C198" s="79"/>
      <c r="D198" s="79"/>
      <c r="E198" s="79"/>
      <c r="F198" s="79"/>
      <c r="G198" s="169"/>
      <c r="H198" s="79"/>
      <c r="I198" s="79"/>
      <c r="J198" s="79"/>
      <c r="K198" s="79"/>
      <c r="L198" s="79"/>
      <c r="M198" s="79"/>
      <c r="N198" s="80"/>
    </row>
    <row r="199" spans="1:14" ht="13.5" customHeight="1" x14ac:dyDescent="0.15">
      <c r="A199" s="147"/>
      <c r="B199" s="79"/>
      <c r="C199" s="79"/>
      <c r="D199" s="79"/>
      <c r="E199" s="79"/>
      <c r="F199" s="79"/>
      <c r="G199" s="169"/>
      <c r="H199" s="79"/>
      <c r="I199" s="79"/>
      <c r="J199" s="79"/>
      <c r="K199" s="79"/>
      <c r="L199" s="79"/>
      <c r="M199" s="79"/>
      <c r="N199" s="80"/>
    </row>
    <row r="200" spans="1:14" ht="13.5" customHeight="1" x14ac:dyDescent="0.15">
      <c r="A200" s="147"/>
      <c r="B200" s="79"/>
      <c r="C200" s="79"/>
      <c r="D200" s="79"/>
      <c r="E200" s="79"/>
      <c r="F200" s="79"/>
      <c r="G200" s="169"/>
      <c r="H200" s="79"/>
      <c r="I200" s="79"/>
      <c r="J200" s="79"/>
      <c r="K200" s="79"/>
      <c r="L200" s="79"/>
      <c r="M200" s="79"/>
      <c r="N200" s="80"/>
    </row>
    <row r="201" spans="1:14" ht="13.5" customHeight="1" x14ac:dyDescent="0.15">
      <c r="A201" s="147"/>
      <c r="B201" s="79"/>
      <c r="C201" s="79"/>
      <c r="D201" s="79"/>
      <c r="E201" s="79"/>
      <c r="F201" s="79"/>
      <c r="G201" s="169"/>
      <c r="H201" s="79"/>
      <c r="I201" s="79"/>
      <c r="J201" s="79"/>
      <c r="K201" s="79"/>
      <c r="L201" s="79"/>
      <c r="M201" s="79"/>
      <c r="N201" s="80"/>
    </row>
    <row r="202" spans="1:14" ht="13.5" customHeight="1" x14ac:dyDescent="0.15">
      <c r="A202" s="147"/>
      <c r="B202" s="79"/>
      <c r="C202" s="79"/>
      <c r="D202" s="79"/>
      <c r="E202" s="79"/>
      <c r="F202" s="79"/>
      <c r="G202" s="169"/>
      <c r="H202" s="79"/>
      <c r="I202" s="79"/>
      <c r="J202" s="79"/>
      <c r="K202" s="79"/>
      <c r="L202" s="79"/>
      <c r="M202" s="79"/>
      <c r="N202" s="80"/>
    </row>
    <row r="203" spans="1:14" ht="13.5" customHeight="1" x14ac:dyDescent="0.15">
      <c r="A203" s="147"/>
      <c r="B203" s="79"/>
      <c r="C203" s="79"/>
      <c r="D203" s="79"/>
      <c r="E203" s="79"/>
      <c r="F203" s="79"/>
      <c r="G203" s="169"/>
      <c r="H203" s="79"/>
      <c r="I203" s="79"/>
      <c r="J203" s="79"/>
      <c r="K203" s="79"/>
      <c r="L203" s="79"/>
      <c r="M203" s="79"/>
      <c r="N203" s="80"/>
    </row>
    <row r="204" spans="1:14" ht="13.5" customHeight="1" x14ac:dyDescent="0.15">
      <c r="A204" s="147"/>
      <c r="B204" s="79"/>
      <c r="C204" s="79"/>
      <c r="D204" s="79"/>
      <c r="E204" s="79"/>
      <c r="F204" s="79"/>
      <c r="G204" s="169"/>
      <c r="H204" s="79"/>
      <c r="I204" s="79"/>
      <c r="J204" s="79"/>
      <c r="K204" s="79"/>
      <c r="L204" s="79"/>
      <c r="M204" s="79"/>
      <c r="N204" s="80"/>
    </row>
    <row r="205" spans="1:14" ht="13.5" customHeight="1" x14ac:dyDescent="0.15">
      <c r="A205" s="147"/>
      <c r="B205" s="79"/>
      <c r="C205" s="79"/>
      <c r="D205" s="79"/>
      <c r="E205" s="79"/>
      <c r="F205" s="79"/>
      <c r="G205" s="169"/>
      <c r="H205" s="79"/>
      <c r="I205" s="79"/>
      <c r="J205" s="79"/>
      <c r="K205" s="79"/>
      <c r="L205" s="79"/>
      <c r="M205" s="79"/>
      <c r="N205" s="80"/>
    </row>
    <row r="206" spans="1:14" ht="13.5" customHeight="1" x14ac:dyDescent="0.15">
      <c r="A206" s="147"/>
      <c r="B206" s="79"/>
      <c r="C206" s="79"/>
      <c r="D206" s="79"/>
      <c r="E206" s="79"/>
      <c r="F206" s="79"/>
      <c r="G206" s="169"/>
      <c r="H206" s="79"/>
      <c r="I206" s="79"/>
      <c r="J206" s="79"/>
      <c r="K206" s="79"/>
      <c r="L206" s="79"/>
      <c r="M206" s="79"/>
      <c r="N206" s="80"/>
    </row>
    <row r="207" spans="1:14" ht="13.5" customHeight="1" x14ac:dyDescent="0.15">
      <c r="A207" s="147"/>
      <c r="B207" s="79"/>
      <c r="C207" s="79"/>
      <c r="D207" s="79"/>
      <c r="E207" s="79"/>
      <c r="F207" s="79"/>
      <c r="G207" s="169"/>
      <c r="H207" s="79"/>
      <c r="I207" s="79"/>
      <c r="J207" s="79"/>
      <c r="K207" s="79"/>
      <c r="L207" s="79"/>
      <c r="M207" s="79"/>
      <c r="N207" s="80"/>
    </row>
    <row r="208" spans="1:14" ht="13.5" customHeight="1" x14ac:dyDescent="0.15">
      <c r="A208" s="147"/>
      <c r="B208" s="79"/>
      <c r="C208" s="79"/>
      <c r="D208" s="79"/>
      <c r="E208" s="79"/>
      <c r="F208" s="79"/>
      <c r="G208" s="169"/>
      <c r="H208" s="79"/>
      <c r="I208" s="79"/>
      <c r="J208" s="79"/>
      <c r="K208" s="79"/>
      <c r="L208" s="79"/>
      <c r="M208" s="79"/>
      <c r="N208" s="80"/>
    </row>
    <row r="209" spans="1:14" ht="13.5" customHeight="1" x14ac:dyDescent="0.15">
      <c r="A209" s="147"/>
      <c r="B209" s="79"/>
      <c r="C209" s="79"/>
      <c r="D209" s="79"/>
      <c r="E209" s="79"/>
      <c r="F209" s="79"/>
      <c r="G209" s="169"/>
      <c r="H209" s="79"/>
      <c r="I209" s="79"/>
      <c r="J209" s="79"/>
      <c r="K209" s="79"/>
      <c r="L209" s="79"/>
      <c r="M209" s="79"/>
      <c r="N209" s="80"/>
    </row>
    <row r="210" spans="1:14" ht="13.5" customHeight="1" x14ac:dyDescent="0.15">
      <c r="A210" s="147"/>
      <c r="B210" s="79"/>
      <c r="C210" s="79"/>
      <c r="D210" s="79"/>
      <c r="E210" s="79"/>
      <c r="F210" s="79"/>
      <c r="G210" s="169"/>
      <c r="H210" s="79"/>
      <c r="I210" s="79"/>
      <c r="J210" s="79"/>
      <c r="K210" s="79"/>
      <c r="L210" s="79"/>
      <c r="M210" s="79"/>
      <c r="N210" s="80"/>
    </row>
    <row r="211" spans="1:14" ht="13.5" customHeight="1" x14ac:dyDescent="0.15">
      <c r="A211" s="147"/>
      <c r="B211" s="79"/>
      <c r="C211" s="79"/>
      <c r="D211" s="79"/>
      <c r="E211" s="79"/>
      <c r="F211" s="79"/>
      <c r="G211" s="169"/>
      <c r="H211" s="79"/>
      <c r="I211" s="79"/>
      <c r="J211" s="79"/>
      <c r="K211" s="79"/>
      <c r="L211" s="79"/>
      <c r="M211" s="79"/>
      <c r="N211" s="80"/>
    </row>
    <row r="212" spans="1:14" ht="13.5" customHeight="1" x14ac:dyDescent="0.15">
      <c r="A212" s="147"/>
      <c r="B212" s="79"/>
      <c r="C212" s="79"/>
      <c r="D212" s="79"/>
      <c r="E212" s="79"/>
      <c r="F212" s="79"/>
      <c r="G212" s="169"/>
      <c r="H212" s="79"/>
      <c r="I212" s="79"/>
      <c r="J212" s="79"/>
      <c r="K212" s="79"/>
      <c r="L212" s="79"/>
      <c r="M212" s="79"/>
      <c r="N212" s="80"/>
    </row>
    <row r="213" spans="1:14" ht="13.5" customHeight="1" x14ac:dyDescent="0.15">
      <c r="A213" s="147"/>
      <c r="B213" s="79"/>
      <c r="C213" s="79"/>
      <c r="D213" s="79"/>
      <c r="E213" s="79"/>
      <c r="F213" s="79"/>
      <c r="G213" s="169"/>
      <c r="H213" s="79"/>
      <c r="I213" s="79"/>
      <c r="J213" s="79"/>
      <c r="K213" s="79"/>
      <c r="L213" s="79"/>
      <c r="M213" s="79"/>
      <c r="N213" s="80"/>
    </row>
    <row r="214" spans="1:14" ht="13.5" customHeight="1" x14ac:dyDescent="0.15">
      <c r="A214" s="147"/>
      <c r="B214" s="79"/>
      <c r="C214" s="79"/>
      <c r="D214" s="79"/>
      <c r="E214" s="79"/>
      <c r="F214" s="79"/>
      <c r="G214" s="169"/>
      <c r="H214" s="79"/>
      <c r="I214" s="79"/>
      <c r="J214" s="79"/>
      <c r="K214" s="79"/>
      <c r="L214" s="79"/>
      <c r="M214" s="79"/>
      <c r="N214" s="80"/>
    </row>
    <row r="215" spans="1:14" ht="13.5" customHeight="1" x14ac:dyDescent="0.15">
      <c r="A215" s="147"/>
      <c r="B215" s="79"/>
      <c r="C215" s="79"/>
      <c r="D215" s="79"/>
      <c r="E215" s="79"/>
      <c r="F215" s="79"/>
      <c r="G215" s="169"/>
      <c r="H215" s="79"/>
      <c r="I215" s="79"/>
      <c r="J215" s="79"/>
      <c r="K215" s="79"/>
      <c r="L215" s="79"/>
      <c r="M215" s="79"/>
      <c r="N215" s="80"/>
    </row>
    <row r="216" spans="1:14" ht="13.5" customHeight="1" x14ac:dyDescent="0.15">
      <c r="A216" s="147"/>
      <c r="B216" s="79"/>
      <c r="C216" s="79"/>
      <c r="D216" s="79"/>
      <c r="E216" s="79"/>
      <c r="F216" s="79"/>
      <c r="G216" s="169"/>
      <c r="H216" s="79"/>
      <c r="I216" s="79"/>
      <c r="J216" s="79"/>
      <c r="K216" s="79"/>
      <c r="L216" s="79"/>
      <c r="M216" s="79"/>
      <c r="N216" s="80"/>
    </row>
    <row r="217" spans="1:14" ht="13.5" customHeight="1" x14ac:dyDescent="0.15">
      <c r="A217" s="147"/>
      <c r="B217" s="79"/>
      <c r="C217" s="79"/>
      <c r="D217" s="79"/>
      <c r="E217" s="79"/>
      <c r="F217" s="79"/>
      <c r="G217" s="169"/>
      <c r="H217" s="79"/>
      <c r="I217" s="79"/>
      <c r="J217" s="79"/>
      <c r="K217" s="79"/>
      <c r="L217" s="79"/>
      <c r="M217" s="79"/>
      <c r="N217" s="80"/>
    </row>
    <row r="218" spans="1:14" ht="13.5" customHeight="1" x14ac:dyDescent="0.15">
      <c r="A218" s="147"/>
      <c r="B218" s="79"/>
      <c r="C218" s="79"/>
      <c r="D218" s="79"/>
      <c r="E218" s="79"/>
      <c r="F218" s="79"/>
      <c r="G218" s="169"/>
      <c r="H218" s="79"/>
      <c r="I218" s="79"/>
      <c r="J218" s="79"/>
      <c r="K218" s="79"/>
      <c r="L218" s="79"/>
      <c r="M218" s="79"/>
      <c r="N218" s="80"/>
    </row>
    <row r="219" spans="1:14" ht="13.5" customHeight="1" x14ac:dyDescent="0.15">
      <c r="A219" s="147"/>
      <c r="B219" s="79"/>
      <c r="C219" s="79"/>
      <c r="D219" s="79"/>
      <c r="E219" s="79"/>
      <c r="F219" s="79"/>
      <c r="G219" s="169"/>
      <c r="H219" s="79"/>
      <c r="I219" s="79"/>
      <c r="J219" s="79"/>
      <c r="K219" s="79"/>
      <c r="L219" s="79"/>
      <c r="M219" s="79"/>
      <c r="N219" s="80"/>
    </row>
    <row r="220" spans="1:14" ht="13.5" customHeight="1" x14ac:dyDescent="0.15">
      <c r="A220" s="147"/>
      <c r="B220" s="79"/>
      <c r="C220" s="79"/>
      <c r="D220" s="79"/>
      <c r="E220" s="79"/>
      <c r="F220" s="79"/>
      <c r="G220" s="169"/>
      <c r="H220" s="79"/>
      <c r="I220" s="79"/>
      <c r="J220" s="79"/>
      <c r="K220" s="79"/>
      <c r="L220" s="79"/>
      <c r="M220" s="79"/>
      <c r="N220" s="80"/>
    </row>
    <row r="221" spans="1:14" ht="13.5" customHeight="1" x14ac:dyDescent="0.15">
      <c r="A221" s="147"/>
      <c r="B221" s="79"/>
      <c r="C221" s="79"/>
      <c r="D221" s="79"/>
      <c r="E221" s="79"/>
      <c r="F221" s="79"/>
      <c r="G221" s="169"/>
      <c r="H221" s="79"/>
      <c r="I221" s="79"/>
      <c r="J221" s="79"/>
      <c r="K221" s="79"/>
      <c r="L221" s="79"/>
      <c r="M221" s="79"/>
      <c r="N221" s="80"/>
    </row>
    <row r="222" spans="1:14" ht="13.5" customHeight="1" x14ac:dyDescent="0.15">
      <c r="A222" s="147"/>
      <c r="B222" s="79"/>
      <c r="C222" s="79"/>
      <c r="D222" s="79"/>
      <c r="E222" s="79"/>
      <c r="F222" s="79"/>
      <c r="G222" s="169"/>
      <c r="H222" s="79"/>
      <c r="I222" s="79"/>
      <c r="J222" s="79"/>
      <c r="K222" s="79"/>
      <c r="L222" s="79"/>
      <c r="M222" s="79"/>
      <c r="N222" s="80"/>
    </row>
    <row r="223" spans="1:14" ht="13.5" customHeight="1" x14ac:dyDescent="0.15">
      <c r="A223" s="147"/>
      <c r="B223" s="79"/>
      <c r="C223" s="79"/>
      <c r="D223" s="79"/>
      <c r="E223" s="79"/>
      <c r="F223" s="79"/>
      <c r="G223" s="169"/>
      <c r="H223" s="79"/>
      <c r="I223" s="79"/>
      <c r="J223" s="79"/>
      <c r="K223" s="79"/>
      <c r="L223" s="79"/>
      <c r="M223" s="79"/>
      <c r="N223" s="80"/>
    </row>
    <row r="224" spans="1:14" ht="13.5" customHeight="1" x14ac:dyDescent="0.15">
      <c r="A224" s="147"/>
      <c r="B224" s="79"/>
      <c r="C224" s="79"/>
      <c r="D224" s="79"/>
      <c r="E224" s="79"/>
      <c r="F224" s="79"/>
      <c r="G224" s="169"/>
      <c r="H224" s="79"/>
      <c r="I224" s="79"/>
      <c r="J224" s="79"/>
      <c r="K224" s="79"/>
      <c r="L224" s="79"/>
      <c r="M224" s="79"/>
      <c r="N224" s="80"/>
    </row>
    <row r="225" spans="1:14" ht="13.5" customHeight="1" x14ac:dyDescent="0.15">
      <c r="A225" s="147"/>
      <c r="B225" s="79"/>
      <c r="C225" s="79"/>
      <c r="D225" s="79"/>
      <c r="E225" s="79"/>
      <c r="F225" s="79"/>
      <c r="G225" s="169"/>
      <c r="H225" s="79"/>
      <c r="I225" s="79"/>
      <c r="J225" s="79"/>
      <c r="K225" s="79"/>
      <c r="L225" s="79"/>
      <c r="M225" s="79"/>
      <c r="N225" s="80"/>
    </row>
    <row r="226" spans="1:14" ht="13.5" customHeight="1" x14ac:dyDescent="0.15">
      <c r="A226" s="147"/>
      <c r="B226" s="79"/>
      <c r="C226" s="79"/>
      <c r="D226" s="79"/>
      <c r="E226" s="79"/>
      <c r="F226" s="79"/>
      <c r="G226" s="169"/>
      <c r="H226" s="79"/>
      <c r="I226" s="79"/>
      <c r="J226" s="79"/>
      <c r="K226" s="79"/>
      <c r="L226" s="79"/>
      <c r="M226" s="79"/>
      <c r="N226" s="80"/>
    </row>
    <row r="227" spans="1:14" ht="13.5" customHeight="1" x14ac:dyDescent="0.15">
      <c r="A227" s="147"/>
      <c r="B227" s="79"/>
      <c r="C227" s="79"/>
      <c r="D227" s="79"/>
      <c r="E227" s="79"/>
      <c r="F227" s="79"/>
      <c r="G227" s="169"/>
      <c r="H227" s="79"/>
      <c r="I227" s="79"/>
      <c r="J227" s="79"/>
      <c r="K227" s="79"/>
      <c r="L227" s="79"/>
      <c r="M227" s="79"/>
      <c r="N227" s="80"/>
    </row>
    <row r="228" spans="1:14" ht="13.5" customHeight="1" x14ac:dyDescent="0.15">
      <c r="A228" s="147"/>
      <c r="B228" s="79"/>
      <c r="C228" s="79"/>
      <c r="D228" s="79"/>
      <c r="E228" s="79"/>
      <c r="F228" s="79"/>
      <c r="G228" s="169"/>
      <c r="H228" s="79"/>
      <c r="I228" s="79"/>
      <c r="J228" s="79"/>
      <c r="K228" s="79"/>
      <c r="L228" s="79"/>
      <c r="M228" s="79"/>
      <c r="N228" s="80"/>
    </row>
    <row r="229" spans="1:14" ht="13.5" customHeight="1" x14ac:dyDescent="0.15">
      <c r="A229" s="147"/>
      <c r="B229" s="79"/>
      <c r="C229" s="79"/>
      <c r="D229" s="79"/>
      <c r="E229" s="79"/>
      <c r="F229" s="79"/>
      <c r="G229" s="169"/>
      <c r="H229" s="79"/>
      <c r="I229" s="79"/>
      <c r="J229" s="79"/>
      <c r="K229" s="79"/>
      <c r="L229" s="79"/>
      <c r="M229" s="79"/>
      <c r="N229" s="80"/>
    </row>
    <row r="230" spans="1:14" ht="13.5" customHeight="1" x14ac:dyDescent="0.15">
      <c r="A230" s="147"/>
      <c r="B230" s="79"/>
      <c r="C230" s="79"/>
      <c r="D230" s="79"/>
      <c r="E230" s="79"/>
      <c r="F230" s="79"/>
      <c r="G230" s="169"/>
      <c r="H230" s="79"/>
      <c r="I230" s="79"/>
      <c r="J230" s="79"/>
      <c r="K230" s="79"/>
      <c r="L230" s="79"/>
      <c r="M230" s="79"/>
      <c r="N230" s="80"/>
    </row>
    <row r="231" spans="1:14" ht="13.5" customHeight="1" x14ac:dyDescent="0.15">
      <c r="A231" s="147"/>
      <c r="B231" s="79"/>
      <c r="C231" s="79"/>
      <c r="D231" s="79"/>
      <c r="E231" s="79"/>
      <c r="F231" s="79"/>
      <c r="G231" s="169"/>
      <c r="H231" s="79"/>
      <c r="I231" s="79"/>
      <c r="J231" s="79"/>
      <c r="K231" s="79"/>
      <c r="L231" s="79"/>
      <c r="M231" s="79"/>
      <c r="N231" s="80"/>
    </row>
    <row r="232" spans="1:14" ht="13.5" customHeight="1" x14ac:dyDescent="0.15">
      <c r="A232" s="147"/>
      <c r="B232" s="79"/>
      <c r="C232" s="79"/>
      <c r="D232" s="79"/>
      <c r="E232" s="79"/>
      <c r="F232" s="79"/>
      <c r="G232" s="169"/>
      <c r="H232" s="79"/>
      <c r="I232" s="79"/>
      <c r="J232" s="79"/>
      <c r="K232" s="79"/>
      <c r="L232" s="79"/>
      <c r="M232" s="79"/>
      <c r="N232" s="80"/>
    </row>
    <row r="233" spans="1:14" ht="13.5" customHeight="1" x14ac:dyDescent="0.15">
      <c r="A233" s="147"/>
      <c r="B233" s="79"/>
      <c r="C233" s="79"/>
      <c r="D233" s="79"/>
      <c r="E233" s="79"/>
      <c r="F233" s="79"/>
      <c r="G233" s="169"/>
      <c r="H233" s="79"/>
      <c r="I233" s="79"/>
      <c r="J233" s="79"/>
      <c r="K233" s="79"/>
      <c r="L233" s="79"/>
      <c r="M233" s="79"/>
      <c r="N233" s="80"/>
    </row>
    <row r="234" spans="1:14" ht="13.5" customHeight="1" x14ac:dyDescent="0.15">
      <c r="A234" s="147"/>
      <c r="B234" s="79"/>
      <c r="C234" s="79"/>
      <c r="D234" s="79"/>
      <c r="E234" s="79"/>
      <c r="F234" s="79"/>
      <c r="G234" s="169"/>
      <c r="H234" s="79"/>
      <c r="I234" s="79"/>
      <c r="J234" s="79"/>
      <c r="K234" s="79"/>
      <c r="L234" s="79"/>
      <c r="M234" s="79"/>
      <c r="N234" s="80"/>
    </row>
    <row r="235" spans="1:14" ht="13.5" customHeight="1" x14ac:dyDescent="0.15">
      <c r="A235" s="147"/>
      <c r="B235" s="79"/>
      <c r="C235" s="79"/>
      <c r="D235" s="79"/>
      <c r="E235" s="79"/>
      <c r="F235" s="79"/>
      <c r="G235" s="169"/>
      <c r="H235" s="79"/>
      <c r="I235" s="79"/>
      <c r="J235" s="79"/>
      <c r="K235" s="79"/>
      <c r="L235" s="79"/>
      <c r="M235" s="79"/>
      <c r="N235" s="80"/>
    </row>
    <row r="236" spans="1:14" ht="13.5" customHeight="1" x14ac:dyDescent="0.15">
      <c r="A236" s="147"/>
      <c r="B236" s="79"/>
      <c r="C236" s="79"/>
      <c r="D236" s="79"/>
      <c r="E236" s="79"/>
      <c r="F236" s="79"/>
      <c r="G236" s="169"/>
      <c r="H236" s="79"/>
      <c r="I236" s="79"/>
      <c r="J236" s="79"/>
      <c r="K236" s="79"/>
      <c r="L236" s="79"/>
      <c r="M236" s="79"/>
      <c r="N236" s="80"/>
    </row>
    <row r="237" spans="1:14" ht="13.5" customHeight="1" x14ac:dyDescent="0.15">
      <c r="A237" s="147"/>
      <c r="B237" s="79"/>
      <c r="C237" s="79"/>
      <c r="D237" s="79"/>
      <c r="E237" s="79"/>
      <c r="F237" s="79"/>
      <c r="G237" s="169"/>
      <c r="H237" s="79"/>
      <c r="I237" s="79"/>
      <c r="J237" s="79"/>
      <c r="K237" s="79"/>
      <c r="L237" s="79"/>
      <c r="M237" s="79"/>
      <c r="N237" s="80"/>
    </row>
    <row r="238" spans="1:14" ht="13.5" customHeight="1" x14ac:dyDescent="0.15">
      <c r="A238" s="147"/>
      <c r="B238" s="79"/>
      <c r="C238" s="79"/>
      <c r="D238" s="79"/>
      <c r="E238" s="79"/>
      <c r="F238" s="79"/>
      <c r="G238" s="169"/>
      <c r="H238" s="79"/>
      <c r="I238" s="79"/>
      <c r="J238" s="79"/>
      <c r="K238" s="79"/>
      <c r="L238" s="79"/>
      <c r="M238" s="79"/>
      <c r="N238" s="80"/>
    </row>
    <row r="239" spans="1:14" ht="13.5" customHeight="1" x14ac:dyDescent="0.15">
      <c r="A239" s="147"/>
      <c r="B239" s="79"/>
      <c r="C239" s="79"/>
      <c r="D239" s="79"/>
      <c r="E239" s="79"/>
      <c r="F239" s="79"/>
      <c r="G239" s="169"/>
      <c r="H239" s="79"/>
      <c r="I239" s="79"/>
      <c r="J239" s="79"/>
      <c r="K239" s="79"/>
      <c r="L239" s="79"/>
      <c r="M239" s="79"/>
      <c r="N239" s="80"/>
    </row>
    <row r="240" spans="1:14" ht="13.5" customHeight="1" x14ac:dyDescent="0.15">
      <c r="A240" s="147"/>
      <c r="B240" s="79"/>
      <c r="C240" s="79"/>
      <c r="D240" s="79"/>
      <c r="E240" s="79"/>
      <c r="F240" s="79"/>
      <c r="G240" s="169"/>
      <c r="H240" s="79"/>
      <c r="I240" s="79"/>
      <c r="J240" s="79"/>
      <c r="K240" s="79"/>
      <c r="L240" s="79"/>
      <c r="M240" s="79"/>
      <c r="N240" s="80"/>
    </row>
    <row r="241" spans="1:14" ht="13.5" customHeight="1" x14ac:dyDescent="0.15">
      <c r="A241" s="147"/>
      <c r="B241" s="79"/>
      <c r="C241" s="79"/>
      <c r="D241" s="79"/>
      <c r="E241" s="79"/>
      <c r="F241" s="79"/>
      <c r="G241" s="169"/>
      <c r="H241" s="79"/>
      <c r="I241" s="79"/>
      <c r="J241" s="79"/>
      <c r="K241" s="79"/>
      <c r="L241" s="79"/>
      <c r="M241" s="79"/>
      <c r="N241" s="80"/>
    </row>
    <row r="242" spans="1:14" ht="13.5" customHeight="1" x14ac:dyDescent="0.15">
      <c r="A242" s="147"/>
      <c r="B242" s="79"/>
      <c r="C242" s="79"/>
      <c r="D242" s="79"/>
      <c r="E242" s="79"/>
      <c r="F242" s="79"/>
      <c r="G242" s="169"/>
      <c r="H242" s="79"/>
      <c r="I242" s="79"/>
      <c r="J242" s="79"/>
      <c r="K242" s="79"/>
      <c r="L242" s="79"/>
      <c r="M242" s="79"/>
      <c r="N242" s="80"/>
    </row>
    <row r="243" spans="1:14" ht="13.5" customHeight="1" x14ac:dyDescent="0.15">
      <c r="A243" s="147"/>
      <c r="B243" s="79"/>
      <c r="C243" s="79"/>
      <c r="D243" s="79"/>
      <c r="E243" s="79"/>
      <c r="F243" s="79"/>
      <c r="G243" s="169"/>
      <c r="H243" s="79"/>
      <c r="I243" s="79"/>
      <c r="J243" s="79"/>
      <c r="K243" s="79"/>
      <c r="L243" s="79"/>
      <c r="M243" s="79"/>
      <c r="N243" s="80"/>
    </row>
    <row r="244" spans="1:14" ht="13.5" customHeight="1" x14ac:dyDescent="0.15">
      <c r="A244" s="147"/>
      <c r="B244" s="79"/>
      <c r="C244" s="79"/>
      <c r="D244" s="79"/>
      <c r="E244" s="79"/>
      <c r="F244" s="79"/>
      <c r="G244" s="169"/>
      <c r="H244" s="79"/>
      <c r="I244" s="79"/>
      <c r="J244" s="79"/>
      <c r="K244" s="79"/>
      <c r="L244" s="79"/>
      <c r="M244" s="79"/>
      <c r="N244" s="80"/>
    </row>
    <row r="245" spans="1:14" ht="13.5" customHeight="1" x14ac:dyDescent="0.15">
      <c r="A245" s="147"/>
      <c r="B245" s="79"/>
      <c r="C245" s="79"/>
      <c r="D245" s="79"/>
      <c r="E245" s="79"/>
      <c r="F245" s="79"/>
      <c r="G245" s="169"/>
      <c r="H245" s="79"/>
      <c r="I245" s="79"/>
      <c r="J245" s="79"/>
      <c r="K245" s="79"/>
      <c r="L245" s="79"/>
      <c r="M245" s="79"/>
      <c r="N245" s="80"/>
    </row>
    <row r="246" spans="1:14" ht="13.5" customHeight="1" x14ac:dyDescent="0.15">
      <c r="A246" s="147"/>
      <c r="B246" s="79"/>
      <c r="C246" s="79"/>
      <c r="D246" s="79"/>
      <c r="E246" s="79"/>
      <c r="F246" s="79"/>
      <c r="G246" s="169"/>
      <c r="H246" s="79"/>
      <c r="I246" s="79"/>
      <c r="J246" s="79"/>
      <c r="K246" s="79"/>
      <c r="L246" s="79"/>
      <c r="M246" s="79"/>
      <c r="N246" s="80"/>
    </row>
    <row r="247" spans="1:14" ht="13.5" customHeight="1" x14ac:dyDescent="0.15">
      <c r="A247" s="147"/>
      <c r="B247" s="79"/>
      <c r="C247" s="79"/>
      <c r="D247" s="79"/>
      <c r="E247" s="79"/>
      <c r="F247" s="79"/>
      <c r="G247" s="169"/>
      <c r="H247" s="79"/>
      <c r="I247" s="79"/>
      <c r="J247" s="79"/>
      <c r="K247" s="79"/>
      <c r="L247" s="79"/>
      <c r="M247" s="79"/>
      <c r="N247" s="80"/>
    </row>
    <row r="248" spans="1:14" ht="13.5" customHeight="1" x14ac:dyDescent="0.15">
      <c r="A248" s="147"/>
      <c r="B248" s="79"/>
      <c r="C248" s="79"/>
      <c r="D248" s="79"/>
      <c r="E248" s="79"/>
      <c r="F248" s="79"/>
      <c r="G248" s="169"/>
      <c r="H248" s="79"/>
      <c r="I248" s="79"/>
      <c r="J248" s="79"/>
      <c r="K248" s="79"/>
      <c r="L248" s="79"/>
      <c r="M248" s="79"/>
      <c r="N248" s="80"/>
    </row>
    <row r="249" spans="1:14" ht="13.5" customHeight="1" x14ac:dyDescent="0.15">
      <c r="A249" s="147"/>
      <c r="B249" s="79"/>
      <c r="C249" s="79"/>
      <c r="D249" s="79"/>
      <c r="E249" s="79"/>
      <c r="F249" s="79"/>
      <c r="G249" s="169"/>
      <c r="H249" s="79"/>
      <c r="I249" s="79"/>
      <c r="J249" s="79"/>
      <c r="K249" s="79"/>
      <c r="L249" s="79"/>
      <c r="M249" s="79"/>
      <c r="N249" s="80"/>
    </row>
    <row r="250" spans="1:14" ht="13.5" customHeight="1" x14ac:dyDescent="0.15">
      <c r="A250" s="147"/>
      <c r="B250" s="79"/>
      <c r="C250" s="79"/>
      <c r="D250" s="79"/>
      <c r="E250" s="79"/>
      <c r="F250" s="79"/>
      <c r="G250" s="169"/>
      <c r="H250" s="79"/>
      <c r="I250" s="79"/>
      <c r="J250" s="79"/>
      <c r="K250" s="79"/>
      <c r="L250" s="79"/>
      <c r="M250" s="79"/>
      <c r="N250" s="80"/>
    </row>
    <row r="251" spans="1:14" ht="13.5" customHeight="1" x14ac:dyDescent="0.15">
      <c r="A251" s="147"/>
      <c r="B251" s="79"/>
      <c r="C251" s="79"/>
      <c r="D251" s="79"/>
      <c r="E251" s="79"/>
      <c r="F251" s="79"/>
      <c r="G251" s="169"/>
      <c r="H251" s="79"/>
      <c r="I251" s="79"/>
      <c r="J251" s="79"/>
      <c r="K251" s="79"/>
      <c r="L251" s="79"/>
      <c r="M251" s="79"/>
      <c r="N251" s="80"/>
    </row>
    <row r="252" spans="1:14" ht="13.5" customHeight="1" x14ac:dyDescent="0.15">
      <c r="A252" s="147"/>
      <c r="B252" s="79"/>
      <c r="C252" s="79"/>
      <c r="D252" s="79"/>
      <c r="E252" s="79"/>
      <c r="F252" s="79"/>
      <c r="G252" s="169"/>
      <c r="H252" s="79"/>
      <c r="I252" s="79"/>
      <c r="J252" s="79"/>
      <c r="K252" s="79"/>
      <c r="L252" s="79"/>
      <c r="M252" s="79"/>
      <c r="N252" s="80"/>
    </row>
    <row r="253" spans="1:14" ht="13.5" customHeight="1" x14ac:dyDescent="0.15">
      <c r="A253" s="147"/>
      <c r="B253" s="79"/>
      <c r="C253" s="79"/>
      <c r="D253" s="79"/>
      <c r="E253" s="79"/>
      <c r="F253" s="79"/>
      <c r="G253" s="169"/>
      <c r="H253" s="79"/>
      <c r="I253" s="79"/>
      <c r="J253" s="79"/>
      <c r="K253" s="79"/>
      <c r="L253" s="79"/>
      <c r="M253" s="79"/>
      <c r="N253" s="80"/>
    </row>
    <row r="254" spans="1:14" ht="13.5" customHeight="1" x14ac:dyDescent="0.15">
      <c r="A254" s="147"/>
      <c r="B254" s="79"/>
      <c r="C254" s="79"/>
      <c r="D254" s="79"/>
      <c r="E254" s="79"/>
      <c r="F254" s="79"/>
      <c r="G254" s="169"/>
      <c r="H254" s="79"/>
      <c r="I254" s="79"/>
      <c r="J254" s="79"/>
      <c r="K254" s="79"/>
      <c r="L254" s="79"/>
      <c r="M254" s="79"/>
      <c r="N254" s="80"/>
    </row>
    <row r="255" spans="1:14" ht="13.5" customHeight="1" x14ac:dyDescent="0.15">
      <c r="A255" s="147"/>
      <c r="B255" s="79"/>
      <c r="C255" s="79"/>
      <c r="D255" s="79"/>
      <c r="E255" s="79"/>
      <c r="F255" s="79"/>
      <c r="G255" s="169"/>
      <c r="H255" s="79"/>
      <c r="I255" s="79"/>
      <c r="J255" s="79"/>
      <c r="K255" s="79"/>
      <c r="L255" s="79"/>
      <c r="M255" s="79"/>
      <c r="N255" s="80"/>
    </row>
    <row r="256" spans="1:14" ht="13.5" customHeight="1" x14ac:dyDescent="0.15">
      <c r="A256" s="147"/>
      <c r="B256" s="79"/>
      <c r="C256" s="79"/>
      <c r="D256" s="79"/>
      <c r="E256" s="79"/>
      <c r="F256" s="79"/>
      <c r="G256" s="169"/>
      <c r="H256" s="79"/>
      <c r="I256" s="79"/>
      <c r="J256" s="79"/>
      <c r="K256" s="79"/>
      <c r="L256" s="79"/>
      <c r="M256" s="79"/>
      <c r="N256" s="80"/>
    </row>
    <row r="257" spans="1:14" ht="13.5" customHeight="1" x14ac:dyDescent="0.15">
      <c r="A257" s="147"/>
      <c r="B257" s="79"/>
      <c r="C257" s="79"/>
      <c r="D257" s="79"/>
      <c r="E257" s="79"/>
      <c r="F257" s="79"/>
      <c r="G257" s="169"/>
      <c r="H257" s="79"/>
      <c r="I257" s="79"/>
      <c r="J257" s="79"/>
      <c r="K257" s="79"/>
      <c r="L257" s="79"/>
      <c r="M257" s="79"/>
      <c r="N257" s="80"/>
    </row>
    <row r="258" spans="1:14" ht="13.5" customHeight="1" x14ac:dyDescent="0.15">
      <c r="A258" s="147"/>
      <c r="B258" s="79"/>
      <c r="C258" s="79"/>
      <c r="D258" s="79"/>
      <c r="E258" s="79"/>
      <c r="F258" s="79"/>
      <c r="G258" s="169"/>
      <c r="H258" s="79"/>
      <c r="I258" s="79"/>
      <c r="J258" s="79"/>
      <c r="K258" s="79"/>
      <c r="L258" s="79"/>
      <c r="M258" s="79"/>
      <c r="N258" s="80"/>
    </row>
    <row r="259" spans="1:14" ht="13.5" customHeight="1" x14ac:dyDescent="0.15">
      <c r="A259" s="147"/>
      <c r="B259" s="79"/>
      <c r="C259" s="79"/>
      <c r="D259" s="79"/>
      <c r="E259" s="79"/>
      <c r="F259" s="79"/>
      <c r="G259" s="169"/>
      <c r="H259" s="79"/>
      <c r="I259" s="79"/>
      <c r="J259" s="79"/>
      <c r="K259" s="79"/>
      <c r="L259" s="79"/>
      <c r="M259" s="79"/>
      <c r="N259" s="80"/>
    </row>
    <row r="260" spans="1:14" ht="13.5" customHeight="1" x14ac:dyDescent="0.15">
      <c r="A260" s="147"/>
      <c r="B260" s="79"/>
      <c r="C260" s="79"/>
      <c r="D260" s="79"/>
      <c r="E260" s="79"/>
      <c r="F260" s="79"/>
      <c r="G260" s="169"/>
      <c r="H260" s="79"/>
      <c r="I260" s="79"/>
      <c r="J260" s="79"/>
      <c r="K260" s="79"/>
      <c r="L260" s="79"/>
      <c r="M260" s="79"/>
      <c r="N260" s="80"/>
    </row>
    <row r="261" spans="1:14" ht="13.5" customHeight="1" x14ac:dyDescent="0.15">
      <c r="A261" s="147"/>
      <c r="B261" s="79"/>
      <c r="C261" s="79"/>
      <c r="D261" s="79"/>
      <c r="E261" s="79"/>
      <c r="F261" s="79"/>
      <c r="G261" s="169"/>
      <c r="H261" s="79"/>
      <c r="I261" s="79"/>
      <c r="J261" s="79"/>
      <c r="K261" s="79"/>
      <c r="L261" s="79"/>
      <c r="M261" s="79"/>
      <c r="N261" s="80"/>
    </row>
    <row r="262" spans="1:14" ht="13.5" customHeight="1" x14ac:dyDescent="0.15">
      <c r="A262" s="147"/>
      <c r="B262" s="79"/>
      <c r="C262" s="79"/>
      <c r="D262" s="79"/>
      <c r="E262" s="79"/>
      <c r="F262" s="79"/>
      <c r="G262" s="169"/>
      <c r="H262" s="79"/>
      <c r="I262" s="79"/>
      <c r="J262" s="79"/>
      <c r="K262" s="79"/>
      <c r="L262" s="79"/>
      <c r="M262" s="79"/>
      <c r="N262" s="80"/>
    </row>
    <row r="263" spans="1:14" ht="13.5" customHeight="1" x14ac:dyDescent="0.15">
      <c r="A263" s="147"/>
      <c r="B263" s="79"/>
      <c r="C263" s="79"/>
      <c r="D263" s="79"/>
      <c r="E263" s="79"/>
      <c r="F263" s="79"/>
      <c r="G263" s="169"/>
      <c r="H263" s="79"/>
      <c r="I263" s="79"/>
      <c r="J263" s="79"/>
      <c r="K263" s="79"/>
      <c r="L263" s="79"/>
      <c r="M263" s="79"/>
      <c r="N263" s="80"/>
    </row>
    <row r="264" spans="1:14" ht="13.5" customHeight="1" x14ac:dyDescent="0.15">
      <c r="A264" s="147"/>
      <c r="B264" s="79"/>
      <c r="C264" s="79"/>
      <c r="D264" s="79"/>
      <c r="E264" s="79"/>
      <c r="F264" s="79"/>
      <c r="G264" s="169"/>
      <c r="H264" s="79"/>
      <c r="I264" s="79"/>
      <c r="J264" s="79"/>
      <c r="K264" s="79"/>
      <c r="L264" s="79"/>
      <c r="M264" s="79"/>
      <c r="N264" s="80"/>
    </row>
    <row r="265" spans="1:14" ht="13.5" customHeight="1" x14ac:dyDescent="0.15">
      <c r="A265" s="147"/>
      <c r="B265" s="79"/>
      <c r="C265" s="79"/>
      <c r="D265" s="79"/>
      <c r="E265" s="79"/>
      <c r="F265" s="79"/>
      <c r="G265" s="169"/>
      <c r="H265" s="79"/>
      <c r="I265" s="79"/>
      <c r="J265" s="79"/>
      <c r="K265" s="79"/>
      <c r="L265" s="79"/>
      <c r="M265" s="79"/>
      <c r="N265" s="80"/>
    </row>
    <row r="266" spans="1:14" ht="13.5" customHeight="1" x14ac:dyDescent="0.15">
      <c r="A266" s="147"/>
      <c r="B266" s="79"/>
      <c r="C266" s="79"/>
      <c r="D266" s="79"/>
      <c r="E266" s="79"/>
      <c r="F266" s="79"/>
      <c r="G266" s="169"/>
      <c r="H266" s="79"/>
      <c r="I266" s="79"/>
      <c r="J266" s="79"/>
      <c r="K266" s="79"/>
      <c r="L266" s="79"/>
      <c r="M266" s="79"/>
      <c r="N266" s="80"/>
    </row>
    <row r="267" spans="1:14" ht="13.5" customHeight="1" x14ac:dyDescent="0.15">
      <c r="A267" s="147"/>
      <c r="B267" s="79"/>
      <c r="C267" s="79"/>
      <c r="D267" s="79"/>
      <c r="E267" s="79"/>
      <c r="F267" s="79"/>
      <c r="G267" s="169"/>
      <c r="H267" s="79"/>
      <c r="I267" s="79"/>
      <c r="J267" s="79"/>
      <c r="K267" s="79"/>
      <c r="L267" s="79"/>
      <c r="M267" s="79"/>
      <c r="N267" s="80"/>
    </row>
    <row r="268" spans="1:14" ht="13.5" customHeight="1" x14ac:dyDescent="0.15">
      <c r="A268" s="147"/>
      <c r="B268" s="79"/>
      <c r="C268" s="79"/>
      <c r="D268" s="79"/>
      <c r="E268" s="79"/>
      <c r="F268" s="79"/>
      <c r="G268" s="169"/>
      <c r="H268" s="79"/>
      <c r="I268" s="79"/>
      <c r="J268" s="79"/>
      <c r="K268" s="79"/>
      <c r="L268" s="79"/>
      <c r="M268" s="79"/>
      <c r="N268" s="80"/>
    </row>
    <row r="269" spans="1:14" ht="13.5" customHeight="1" x14ac:dyDescent="0.15">
      <c r="A269" s="147"/>
      <c r="B269" s="79"/>
      <c r="C269" s="79"/>
      <c r="D269" s="79"/>
      <c r="E269" s="79"/>
      <c r="F269" s="79"/>
      <c r="G269" s="169"/>
      <c r="H269" s="79"/>
      <c r="I269" s="79"/>
      <c r="J269" s="79"/>
      <c r="K269" s="79"/>
      <c r="L269" s="79"/>
      <c r="M269" s="79"/>
      <c r="N269" s="80"/>
    </row>
    <row r="270" spans="1:14" ht="13.5" customHeight="1" x14ac:dyDescent="0.15">
      <c r="A270" s="147"/>
      <c r="B270" s="79"/>
      <c r="C270" s="79"/>
      <c r="D270" s="79"/>
      <c r="E270" s="79"/>
      <c r="F270" s="79"/>
      <c r="G270" s="169"/>
      <c r="H270" s="79"/>
      <c r="I270" s="79"/>
      <c r="J270" s="79"/>
      <c r="K270" s="79"/>
      <c r="L270" s="79"/>
      <c r="M270" s="79"/>
      <c r="N270" s="80"/>
    </row>
    <row r="271" spans="1:14" ht="13.5" customHeight="1" x14ac:dyDescent="0.15">
      <c r="A271" s="147"/>
      <c r="B271" s="79"/>
      <c r="C271" s="79"/>
      <c r="D271" s="79"/>
      <c r="E271" s="79"/>
      <c r="F271" s="79"/>
      <c r="G271" s="169"/>
      <c r="H271" s="79"/>
      <c r="I271" s="79"/>
      <c r="J271" s="79"/>
      <c r="K271" s="79"/>
      <c r="L271" s="79"/>
      <c r="M271" s="79"/>
      <c r="N271" s="80"/>
    </row>
    <row r="272" spans="1:14" ht="13.5" customHeight="1" x14ac:dyDescent="0.15">
      <c r="A272" s="147"/>
      <c r="B272" s="79"/>
      <c r="C272" s="79"/>
      <c r="D272" s="79"/>
      <c r="E272" s="79"/>
      <c r="F272" s="79"/>
      <c r="G272" s="169"/>
      <c r="H272" s="79"/>
      <c r="I272" s="79"/>
      <c r="J272" s="79"/>
      <c r="K272" s="79"/>
      <c r="L272" s="79"/>
      <c r="M272" s="79"/>
      <c r="N272" s="80"/>
    </row>
    <row r="273" spans="1:14" ht="13.5" customHeight="1" x14ac:dyDescent="0.15">
      <c r="A273" s="147"/>
      <c r="B273" s="79"/>
      <c r="C273" s="79"/>
      <c r="D273" s="79"/>
      <c r="E273" s="79"/>
      <c r="F273" s="79"/>
      <c r="G273" s="169"/>
      <c r="H273" s="79"/>
      <c r="I273" s="79"/>
      <c r="J273" s="79"/>
      <c r="K273" s="79"/>
      <c r="L273" s="79"/>
      <c r="M273" s="79"/>
      <c r="N273" s="80"/>
    </row>
    <row r="274" spans="1:14" ht="13.5" customHeight="1" x14ac:dyDescent="0.15">
      <c r="A274" s="147"/>
      <c r="B274" s="79"/>
      <c r="C274" s="79"/>
      <c r="D274" s="79"/>
      <c r="E274" s="79"/>
      <c r="F274" s="79"/>
      <c r="G274" s="169"/>
      <c r="H274" s="79"/>
      <c r="I274" s="79"/>
      <c r="J274" s="79"/>
      <c r="K274" s="79"/>
      <c r="L274" s="79"/>
      <c r="M274" s="79"/>
      <c r="N274" s="80"/>
    </row>
    <row r="275" spans="1:14" ht="13.5" customHeight="1" x14ac:dyDescent="0.15">
      <c r="A275" s="147"/>
      <c r="B275" s="79"/>
      <c r="C275" s="79"/>
      <c r="D275" s="79"/>
      <c r="E275" s="79"/>
      <c r="F275" s="79"/>
      <c r="G275" s="169"/>
      <c r="H275" s="79"/>
      <c r="I275" s="79"/>
      <c r="J275" s="79"/>
      <c r="K275" s="79"/>
      <c r="L275" s="79"/>
      <c r="M275" s="79"/>
      <c r="N275" s="80"/>
    </row>
    <row r="276" spans="1:14" ht="13.5" customHeight="1" x14ac:dyDescent="0.15">
      <c r="A276" s="147"/>
      <c r="B276" s="79"/>
      <c r="C276" s="79"/>
      <c r="D276" s="79"/>
      <c r="E276" s="79"/>
      <c r="F276" s="79"/>
      <c r="G276" s="169"/>
      <c r="H276" s="79"/>
      <c r="I276" s="79"/>
      <c r="J276" s="79"/>
      <c r="K276" s="79"/>
      <c r="L276" s="79"/>
      <c r="M276" s="79"/>
      <c r="N276" s="80"/>
    </row>
    <row r="277" spans="1:14" ht="13.5" customHeight="1" x14ac:dyDescent="0.15">
      <c r="A277" s="147"/>
      <c r="B277" s="79"/>
      <c r="C277" s="79"/>
      <c r="D277" s="79"/>
      <c r="E277" s="79"/>
      <c r="F277" s="79"/>
      <c r="G277" s="169"/>
      <c r="H277" s="79"/>
      <c r="I277" s="79"/>
      <c r="J277" s="79"/>
      <c r="K277" s="79"/>
      <c r="L277" s="79"/>
      <c r="M277" s="79"/>
      <c r="N277" s="80"/>
    </row>
    <row r="278" spans="1:14" ht="13.5" customHeight="1" x14ac:dyDescent="0.15">
      <c r="A278" s="147"/>
      <c r="B278" s="79"/>
      <c r="C278" s="79"/>
      <c r="D278" s="79"/>
      <c r="E278" s="79"/>
      <c r="F278" s="79"/>
      <c r="G278" s="169"/>
      <c r="H278" s="79"/>
      <c r="I278" s="79"/>
      <c r="J278" s="79"/>
      <c r="K278" s="79"/>
      <c r="L278" s="79"/>
      <c r="M278" s="79"/>
      <c r="N278" s="80"/>
    </row>
    <row r="279" spans="1:14" ht="13.5" customHeight="1" x14ac:dyDescent="0.15">
      <c r="A279" s="147"/>
      <c r="B279" s="79"/>
      <c r="C279" s="79"/>
      <c r="D279" s="79"/>
      <c r="E279" s="79"/>
      <c r="F279" s="79"/>
      <c r="G279" s="169"/>
      <c r="H279" s="79"/>
      <c r="I279" s="79"/>
      <c r="J279" s="79"/>
      <c r="K279" s="79"/>
      <c r="L279" s="79"/>
      <c r="M279" s="79"/>
      <c r="N279" s="80"/>
    </row>
    <row r="280" spans="1:14" ht="13.5" customHeight="1" x14ac:dyDescent="0.15">
      <c r="A280" s="147"/>
      <c r="B280" s="79"/>
      <c r="C280" s="79"/>
      <c r="D280" s="79"/>
      <c r="E280" s="79"/>
      <c r="F280" s="79"/>
      <c r="G280" s="169"/>
      <c r="H280" s="79"/>
      <c r="I280" s="79"/>
      <c r="J280" s="79"/>
      <c r="K280" s="79"/>
      <c r="L280" s="79"/>
      <c r="M280" s="79"/>
      <c r="N280" s="80"/>
    </row>
    <row r="281" spans="1:14" ht="13.5" customHeight="1" x14ac:dyDescent="0.15">
      <c r="A281" s="147"/>
      <c r="B281" s="79"/>
      <c r="C281" s="79"/>
      <c r="D281" s="79"/>
      <c r="E281" s="79"/>
      <c r="F281" s="79"/>
      <c r="G281" s="169"/>
      <c r="H281" s="79"/>
      <c r="I281" s="79"/>
      <c r="J281" s="79"/>
      <c r="K281" s="79"/>
      <c r="L281" s="79"/>
      <c r="M281" s="79"/>
      <c r="N281" s="80"/>
    </row>
    <row r="282" spans="1:14" ht="13.5" customHeight="1" x14ac:dyDescent="0.15">
      <c r="A282" s="147"/>
      <c r="B282" s="79"/>
      <c r="C282" s="79"/>
      <c r="D282" s="79"/>
      <c r="E282" s="79"/>
      <c r="F282" s="79"/>
      <c r="G282" s="169"/>
      <c r="H282" s="79"/>
      <c r="I282" s="79"/>
      <c r="J282" s="79"/>
      <c r="K282" s="79"/>
      <c r="L282" s="79"/>
      <c r="M282" s="79"/>
      <c r="N282" s="80"/>
    </row>
    <row r="283" spans="1:14" ht="13.5" customHeight="1" x14ac:dyDescent="0.15">
      <c r="A283" s="147"/>
      <c r="B283" s="79"/>
      <c r="C283" s="79"/>
      <c r="D283" s="79"/>
      <c r="E283" s="79"/>
      <c r="F283" s="79"/>
      <c r="G283" s="169"/>
      <c r="H283" s="79"/>
      <c r="I283" s="79"/>
      <c r="J283" s="79"/>
      <c r="K283" s="79"/>
      <c r="L283" s="79"/>
      <c r="M283" s="79"/>
      <c r="N283" s="80"/>
    </row>
    <row r="284" spans="1:14" ht="13.5" customHeight="1" x14ac:dyDescent="0.15">
      <c r="A284" s="147"/>
      <c r="B284" s="79"/>
      <c r="C284" s="79"/>
      <c r="D284" s="79"/>
      <c r="E284" s="79"/>
      <c r="F284" s="79"/>
      <c r="G284" s="169"/>
      <c r="H284" s="79"/>
      <c r="I284" s="79"/>
      <c r="J284" s="79"/>
      <c r="K284" s="79"/>
      <c r="L284" s="79"/>
      <c r="M284" s="79"/>
      <c r="N284" s="80"/>
    </row>
    <row r="285" spans="1:14" ht="13.5" customHeight="1" x14ac:dyDescent="0.15">
      <c r="A285" s="147"/>
      <c r="B285" s="79"/>
      <c r="C285" s="79"/>
      <c r="D285" s="79"/>
      <c r="E285" s="79"/>
      <c r="F285" s="79"/>
      <c r="G285" s="169"/>
      <c r="H285" s="79"/>
      <c r="I285" s="79"/>
      <c r="J285" s="79"/>
      <c r="K285" s="79"/>
      <c r="L285" s="79"/>
      <c r="M285" s="79"/>
      <c r="N285" s="80"/>
    </row>
    <row r="286" spans="1:14" ht="13.5" customHeight="1" x14ac:dyDescent="0.15">
      <c r="A286" s="147"/>
      <c r="B286" s="79"/>
      <c r="C286" s="79"/>
      <c r="D286" s="79"/>
      <c r="E286" s="79"/>
      <c r="F286" s="79"/>
      <c r="G286" s="169"/>
      <c r="H286" s="79"/>
      <c r="I286" s="79"/>
      <c r="J286" s="79"/>
      <c r="K286" s="79"/>
      <c r="L286" s="79"/>
      <c r="M286" s="79"/>
      <c r="N286" s="80"/>
    </row>
    <row r="287" spans="1:14" ht="13.5" customHeight="1" x14ac:dyDescent="0.15">
      <c r="A287" s="147"/>
      <c r="B287" s="79"/>
      <c r="C287" s="79"/>
      <c r="D287" s="79"/>
      <c r="E287" s="79"/>
      <c r="F287" s="79"/>
      <c r="G287" s="169"/>
      <c r="H287" s="79"/>
      <c r="I287" s="79"/>
      <c r="J287" s="79"/>
      <c r="K287" s="79"/>
      <c r="L287" s="79"/>
      <c r="M287" s="79"/>
      <c r="N287" s="80"/>
    </row>
    <row r="288" spans="1:14" ht="13.5" customHeight="1" x14ac:dyDescent="0.15">
      <c r="A288" s="147"/>
      <c r="B288" s="79"/>
      <c r="C288" s="79"/>
      <c r="D288" s="79"/>
      <c r="E288" s="79"/>
      <c r="F288" s="79"/>
      <c r="G288" s="169"/>
      <c r="H288" s="79"/>
      <c r="I288" s="79"/>
      <c r="J288" s="79"/>
      <c r="K288" s="79"/>
      <c r="L288" s="79"/>
      <c r="M288" s="79"/>
      <c r="N288" s="80"/>
    </row>
    <row r="289" spans="1:14" ht="13.5" customHeight="1" x14ac:dyDescent="0.15">
      <c r="A289" s="147"/>
      <c r="B289" s="79"/>
      <c r="C289" s="79"/>
      <c r="D289" s="79"/>
      <c r="E289" s="79"/>
      <c r="F289" s="79"/>
      <c r="G289" s="169"/>
      <c r="H289" s="79"/>
      <c r="I289" s="79"/>
      <c r="J289" s="79"/>
      <c r="K289" s="79"/>
      <c r="L289" s="79"/>
      <c r="M289" s="79"/>
      <c r="N289" s="80"/>
    </row>
    <row r="290" spans="1:14" ht="13.5" customHeight="1" x14ac:dyDescent="0.15">
      <c r="A290" s="147"/>
      <c r="B290" s="79"/>
      <c r="C290" s="79"/>
      <c r="D290" s="79"/>
      <c r="E290" s="79"/>
      <c r="F290" s="79"/>
      <c r="G290" s="169"/>
      <c r="H290" s="79"/>
      <c r="I290" s="79"/>
      <c r="J290" s="79"/>
      <c r="K290" s="79"/>
      <c r="L290" s="79"/>
      <c r="M290" s="79"/>
      <c r="N290" s="80"/>
    </row>
    <row r="291" spans="1:14" ht="13.5" customHeight="1" x14ac:dyDescent="0.15">
      <c r="A291" s="147"/>
      <c r="B291" s="79"/>
      <c r="C291" s="79"/>
      <c r="D291" s="79"/>
      <c r="E291" s="79"/>
      <c r="F291" s="79"/>
      <c r="G291" s="169"/>
      <c r="H291" s="79"/>
      <c r="I291" s="79"/>
      <c r="J291" s="79"/>
      <c r="K291" s="79"/>
      <c r="L291" s="79"/>
      <c r="M291" s="79"/>
      <c r="N291" s="80"/>
    </row>
    <row r="292" spans="1:14" ht="13.5" customHeight="1" x14ac:dyDescent="0.15">
      <c r="A292" s="147"/>
      <c r="B292" s="79"/>
      <c r="C292" s="79"/>
      <c r="D292" s="79"/>
      <c r="E292" s="79"/>
      <c r="F292" s="79"/>
      <c r="G292" s="169"/>
      <c r="H292" s="79"/>
      <c r="I292" s="79"/>
      <c r="J292" s="79"/>
      <c r="K292" s="79"/>
      <c r="L292" s="79"/>
      <c r="M292" s="79"/>
      <c r="N292" s="80"/>
    </row>
    <row r="293" spans="1:14" ht="13.5" customHeight="1" x14ac:dyDescent="0.15">
      <c r="A293" s="147"/>
      <c r="B293" s="79"/>
      <c r="C293" s="79"/>
      <c r="D293" s="79"/>
      <c r="E293" s="79"/>
      <c r="F293" s="79"/>
      <c r="G293" s="169"/>
      <c r="H293" s="79"/>
      <c r="I293" s="79"/>
      <c r="J293" s="79"/>
      <c r="K293" s="79"/>
      <c r="L293" s="79"/>
      <c r="M293" s="79"/>
      <c r="N293" s="80"/>
    </row>
    <row r="294" spans="1:14" ht="13.5" customHeight="1" x14ac:dyDescent="0.15">
      <c r="A294" s="147"/>
      <c r="B294" s="79"/>
      <c r="C294" s="79"/>
      <c r="D294" s="79"/>
      <c r="E294" s="79"/>
      <c r="F294" s="79"/>
      <c r="G294" s="169"/>
      <c r="H294" s="79"/>
      <c r="I294" s="79"/>
      <c r="J294" s="79"/>
      <c r="K294" s="79"/>
      <c r="L294" s="79"/>
      <c r="M294" s="79"/>
      <c r="N294" s="80"/>
    </row>
    <row r="295" spans="1:14" ht="13.5" customHeight="1" x14ac:dyDescent="0.15">
      <c r="A295" s="147"/>
      <c r="B295" s="79"/>
      <c r="C295" s="79"/>
      <c r="D295" s="79"/>
      <c r="E295" s="79"/>
      <c r="F295" s="79"/>
      <c r="G295" s="169"/>
      <c r="H295" s="79"/>
      <c r="I295" s="79"/>
      <c r="J295" s="79"/>
      <c r="K295" s="79"/>
      <c r="L295" s="79"/>
      <c r="M295" s="79"/>
      <c r="N295" s="80"/>
    </row>
    <row r="296" spans="1:14" ht="13.5" customHeight="1" x14ac:dyDescent="0.15">
      <c r="A296" s="147"/>
      <c r="B296" s="79"/>
      <c r="C296" s="79"/>
      <c r="D296" s="79"/>
      <c r="E296" s="79"/>
      <c r="F296" s="79"/>
      <c r="G296" s="169"/>
      <c r="H296" s="79"/>
      <c r="I296" s="79"/>
      <c r="J296" s="79"/>
      <c r="K296" s="79"/>
      <c r="L296" s="79"/>
      <c r="M296" s="79"/>
      <c r="N296" s="80"/>
    </row>
    <row r="297" spans="1:14" ht="13.5" customHeight="1" x14ac:dyDescent="0.15">
      <c r="A297" s="147"/>
      <c r="B297" s="79"/>
      <c r="C297" s="79"/>
      <c r="D297" s="79"/>
      <c r="E297" s="79"/>
      <c r="F297" s="79"/>
      <c r="G297" s="169"/>
      <c r="H297" s="79"/>
      <c r="I297" s="79"/>
      <c r="J297" s="79"/>
      <c r="K297" s="79"/>
      <c r="L297" s="79"/>
      <c r="M297" s="79"/>
      <c r="N297" s="80"/>
    </row>
    <row r="298" spans="1:14" ht="13.5" customHeight="1" x14ac:dyDescent="0.15">
      <c r="A298" s="147"/>
      <c r="B298" s="79"/>
      <c r="C298" s="79"/>
      <c r="D298" s="79"/>
      <c r="E298" s="79"/>
      <c r="F298" s="79"/>
      <c r="G298" s="169"/>
      <c r="H298" s="79"/>
      <c r="I298" s="79"/>
      <c r="J298" s="79"/>
      <c r="K298" s="79"/>
      <c r="L298" s="79"/>
      <c r="M298" s="79"/>
      <c r="N298" s="80"/>
    </row>
    <row r="299" spans="1:14" ht="13.5" customHeight="1" x14ac:dyDescent="0.15">
      <c r="A299" s="147"/>
      <c r="B299" s="79"/>
      <c r="C299" s="79"/>
      <c r="D299" s="79"/>
      <c r="E299" s="79"/>
      <c r="F299" s="79"/>
      <c r="G299" s="169"/>
      <c r="H299" s="79"/>
      <c r="I299" s="79"/>
      <c r="J299" s="79"/>
      <c r="K299" s="79"/>
      <c r="L299" s="79"/>
      <c r="M299" s="79"/>
      <c r="N299" s="80"/>
    </row>
    <row r="300" spans="1:14" ht="13.5" customHeight="1" x14ac:dyDescent="0.15">
      <c r="A300" s="147"/>
      <c r="B300" s="79"/>
      <c r="C300" s="79"/>
      <c r="D300" s="79"/>
      <c r="E300" s="79"/>
      <c r="F300" s="79"/>
      <c r="G300" s="169"/>
      <c r="H300" s="79"/>
      <c r="I300" s="79"/>
      <c r="J300" s="79"/>
      <c r="K300" s="79"/>
      <c r="L300" s="79"/>
      <c r="M300" s="79"/>
      <c r="N300" s="80"/>
    </row>
    <row r="301" spans="1:14" ht="13.5" customHeight="1" x14ac:dyDescent="0.15">
      <c r="A301" s="147"/>
      <c r="B301" s="79"/>
      <c r="C301" s="79"/>
      <c r="D301" s="79"/>
      <c r="E301" s="79"/>
      <c r="F301" s="79"/>
      <c r="G301" s="169"/>
      <c r="H301" s="79"/>
      <c r="I301" s="79"/>
      <c r="J301" s="79"/>
      <c r="K301" s="79"/>
      <c r="L301" s="79"/>
      <c r="M301" s="79"/>
      <c r="N301" s="80"/>
    </row>
    <row r="302" spans="1:14" ht="13.5" customHeight="1" x14ac:dyDescent="0.15">
      <c r="A302" s="147"/>
      <c r="B302" s="79"/>
      <c r="C302" s="79"/>
      <c r="D302" s="79"/>
      <c r="E302" s="79"/>
      <c r="F302" s="79"/>
      <c r="G302" s="169"/>
      <c r="H302" s="79"/>
      <c r="I302" s="79"/>
      <c r="J302" s="79"/>
      <c r="K302" s="79"/>
      <c r="L302" s="79"/>
      <c r="M302" s="79"/>
      <c r="N302" s="80"/>
    </row>
    <row r="303" spans="1:14" ht="13.5" customHeight="1" x14ac:dyDescent="0.15">
      <c r="A303" s="147"/>
      <c r="B303" s="79"/>
      <c r="C303" s="79"/>
      <c r="D303" s="79"/>
      <c r="E303" s="79"/>
      <c r="F303" s="79"/>
      <c r="G303" s="169"/>
      <c r="H303" s="79"/>
      <c r="I303" s="79"/>
      <c r="J303" s="79"/>
      <c r="K303" s="79"/>
      <c r="L303" s="79"/>
      <c r="M303" s="79"/>
      <c r="N303" s="80"/>
    </row>
    <row r="304" spans="1:14" ht="13.5" customHeight="1" x14ac:dyDescent="0.15">
      <c r="A304" s="147"/>
      <c r="B304" s="79"/>
      <c r="C304" s="79"/>
      <c r="D304" s="79"/>
      <c r="E304" s="79"/>
      <c r="F304" s="79"/>
      <c r="G304" s="169"/>
      <c r="H304" s="79"/>
      <c r="I304" s="79"/>
      <c r="J304" s="79"/>
      <c r="K304" s="79"/>
      <c r="L304" s="79"/>
      <c r="M304" s="79"/>
      <c r="N304" s="80"/>
    </row>
    <row r="305" spans="1:14" ht="13.5" customHeight="1" x14ac:dyDescent="0.15">
      <c r="A305" s="147"/>
      <c r="B305" s="79"/>
      <c r="C305" s="79"/>
      <c r="D305" s="79"/>
      <c r="E305" s="79"/>
      <c r="F305" s="79"/>
      <c r="G305" s="169"/>
      <c r="H305" s="79"/>
      <c r="I305" s="79"/>
      <c r="J305" s="79"/>
      <c r="K305" s="79"/>
      <c r="L305" s="79"/>
      <c r="M305" s="79"/>
      <c r="N305" s="80"/>
    </row>
    <row r="306" spans="1:14" ht="13.5" customHeight="1" x14ac:dyDescent="0.15">
      <c r="A306" s="147"/>
      <c r="B306" s="79"/>
      <c r="C306" s="79"/>
      <c r="D306" s="79"/>
      <c r="E306" s="79"/>
      <c r="F306" s="79"/>
      <c r="G306" s="169"/>
      <c r="H306" s="79"/>
      <c r="I306" s="79"/>
      <c r="J306" s="79"/>
      <c r="K306" s="79"/>
      <c r="L306" s="79"/>
      <c r="M306" s="79"/>
      <c r="N306" s="80"/>
    </row>
    <row r="307" spans="1:14" ht="13.5" customHeight="1" x14ac:dyDescent="0.15">
      <c r="A307" s="147"/>
      <c r="B307" s="79"/>
      <c r="C307" s="79"/>
      <c r="D307" s="79"/>
      <c r="E307" s="79"/>
      <c r="F307" s="79"/>
      <c r="G307" s="169"/>
      <c r="H307" s="79"/>
      <c r="I307" s="79"/>
      <c r="J307" s="79"/>
      <c r="K307" s="79"/>
      <c r="L307" s="79"/>
      <c r="M307" s="79"/>
      <c r="N307" s="80"/>
    </row>
    <row r="308" spans="1:14" ht="13.5" customHeight="1" x14ac:dyDescent="0.15">
      <c r="A308" s="147"/>
      <c r="B308" s="79"/>
      <c r="C308" s="79"/>
      <c r="D308" s="79"/>
      <c r="E308" s="79"/>
      <c r="F308" s="79"/>
      <c r="G308" s="169"/>
      <c r="H308" s="79"/>
      <c r="I308" s="79"/>
      <c r="J308" s="79"/>
      <c r="K308" s="79"/>
      <c r="L308" s="79"/>
      <c r="M308" s="79"/>
      <c r="N308" s="80"/>
    </row>
    <row r="309" spans="1:14" ht="13.5" customHeight="1" x14ac:dyDescent="0.15">
      <c r="A309" s="147"/>
      <c r="B309" s="79"/>
      <c r="C309" s="79"/>
      <c r="D309" s="79"/>
      <c r="E309" s="79"/>
      <c r="F309" s="79"/>
      <c r="G309" s="169"/>
      <c r="H309" s="79"/>
      <c r="I309" s="79"/>
      <c r="J309" s="79"/>
      <c r="K309" s="79"/>
      <c r="L309" s="79"/>
      <c r="M309" s="79"/>
      <c r="N309" s="80"/>
    </row>
    <row r="310" spans="1:14" ht="13.5" customHeight="1" x14ac:dyDescent="0.15">
      <c r="A310" s="147"/>
      <c r="B310" s="79"/>
      <c r="C310" s="79"/>
      <c r="D310" s="79"/>
      <c r="E310" s="79"/>
      <c r="F310" s="79"/>
      <c r="G310" s="169"/>
      <c r="H310" s="79"/>
      <c r="I310" s="79"/>
      <c r="J310" s="79"/>
      <c r="K310" s="79"/>
      <c r="L310" s="79"/>
      <c r="M310" s="79"/>
      <c r="N310" s="80"/>
    </row>
    <row r="311" spans="1:14" ht="13.5" customHeight="1" x14ac:dyDescent="0.15">
      <c r="A311" s="147"/>
      <c r="B311" s="79"/>
      <c r="C311" s="79"/>
      <c r="D311" s="79"/>
      <c r="E311" s="79"/>
      <c r="F311" s="79"/>
      <c r="G311" s="169"/>
      <c r="H311" s="79"/>
      <c r="I311" s="79"/>
      <c r="J311" s="79"/>
      <c r="K311" s="79"/>
      <c r="L311" s="79"/>
      <c r="M311" s="79"/>
      <c r="N311" s="80"/>
    </row>
    <row r="312" spans="1:14" ht="13.5" customHeight="1" x14ac:dyDescent="0.15">
      <c r="A312" s="147"/>
      <c r="B312" s="79"/>
      <c r="C312" s="79"/>
      <c r="D312" s="79"/>
      <c r="E312" s="79"/>
      <c r="F312" s="79"/>
      <c r="G312" s="169"/>
      <c r="H312" s="79"/>
      <c r="I312" s="79"/>
      <c r="J312" s="79"/>
      <c r="K312" s="79"/>
      <c r="L312" s="79"/>
      <c r="M312" s="79"/>
      <c r="N312" s="80"/>
    </row>
    <row r="313" spans="1:14" ht="13.5" customHeight="1" x14ac:dyDescent="0.15">
      <c r="A313" s="147"/>
      <c r="B313" s="79"/>
      <c r="C313" s="79"/>
      <c r="D313" s="79"/>
      <c r="E313" s="79"/>
      <c r="F313" s="79"/>
      <c r="G313" s="169"/>
      <c r="H313" s="79"/>
      <c r="I313" s="79"/>
      <c r="J313" s="79"/>
      <c r="K313" s="79"/>
      <c r="L313" s="79"/>
      <c r="M313" s="79"/>
      <c r="N313" s="80"/>
    </row>
    <row r="314" spans="1:14" ht="13.5" customHeight="1" x14ac:dyDescent="0.15">
      <c r="A314" s="147"/>
      <c r="B314" s="79"/>
      <c r="C314" s="79"/>
      <c r="D314" s="79"/>
      <c r="E314" s="79"/>
      <c r="F314" s="79"/>
      <c r="G314" s="169"/>
      <c r="H314" s="79"/>
      <c r="I314" s="79"/>
      <c r="J314" s="79"/>
      <c r="K314" s="79"/>
      <c r="L314" s="79"/>
      <c r="M314" s="79"/>
      <c r="N314" s="80"/>
    </row>
    <row r="315" spans="1:14" ht="13.5" customHeight="1" x14ac:dyDescent="0.15">
      <c r="A315" s="147"/>
      <c r="B315" s="79"/>
      <c r="C315" s="79"/>
      <c r="D315" s="79"/>
      <c r="E315" s="79"/>
      <c r="F315" s="79"/>
      <c r="G315" s="169"/>
      <c r="H315" s="79"/>
      <c r="I315" s="79"/>
      <c r="J315" s="79"/>
      <c r="K315" s="79"/>
      <c r="L315" s="79"/>
      <c r="M315" s="79"/>
      <c r="N315" s="80"/>
    </row>
    <row r="316" spans="1:14" ht="13.5" customHeight="1" x14ac:dyDescent="0.15">
      <c r="A316" s="147"/>
      <c r="B316" s="79"/>
      <c r="C316" s="79"/>
      <c r="D316" s="79"/>
      <c r="E316" s="79"/>
      <c r="F316" s="79"/>
      <c r="G316" s="169"/>
      <c r="H316" s="79"/>
      <c r="I316" s="79"/>
      <c r="J316" s="79"/>
      <c r="K316" s="79"/>
      <c r="L316" s="79"/>
      <c r="M316" s="79"/>
      <c r="N316" s="80"/>
    </row>
    <row r="317" spans="1:14" ht="13.5" customHeight="1" x14ac:dyDescent="0.15">
      <c r="A317" s="147"/>
      <c r="B317" s="79"/>
      <c r="C317" s="79"/>
      <c r="D317" s="79"/>
      <c r="E317" s="79"/>
      <c r="F317" s="79"/>
      <c r="G317" s="169"/>
      <c r="H317" s="79"/>
      <c r="I317" s="79"/>
      <c r="J317" s="79"/>
      <c r="K317" s="79"/>
      <c r="L317" s="79"/>
      <c r="M317" s="79"/>
      <c r="N317" s="80"/>
    </row>
    <row r="318" spans="1:14" ht="13.5" customHeight="1" x14ac:dyDescent="0.15">
      <c r="A318" s="147"/>
      <c r="B318" s="79"/>
      <c r="C318" s="79"/>
      <c r="D318" s="79"/>
      <c r="E318" s="79"/>
      <c r="F318" s="79"/>
      <c r="G318" s="169"/>
      <c r="H318" s="79"/>
      <c r="I318" s="79"/>
      <c r="J318" s="79"/>
      <c r="K318" s="79"/>
      <c r="L318" s="79"/>
      <c r="M318" s="79"/>
      <c r="N318" s="80"/>
    </row>
    <row r="319" spans="1:14" ht="13.5" customHeight="1" x14ac:dyDescent="0.15">
      <c r="A319" s="147"/>
      <c r="B319" s="79"/>
      <c r="C319" s="79"/>
      <c r="D319" s="79"/>
      <c r="E319" s="79"/>
      <c r="F319" s="79"/>
      <c r="G319" s="169"/>
      <c r="H319" s="79"/>
      <c r="I319" s="79"/>
      <c r="J319" s="79"/>
      <c r="K319" s="79"/>
      <c r="L319" s="79"/>
      <c r="M319" s="79"/>
      <c r="N319" s="80"/>
    </row>
    <row r="320" spans="1:14" ht="13.5" customHeight="1" x14ac:dyDescent="0.15">
      <c r="A320" s="147"/>
      <c r="B320" s="79"/>
      <c r="C320" s="79"/>
      <c r="D320" s="79"/>
      <c r="E320" s="79"/>
      <c r="F320" s="79"/>
      <c r="G320" s="169"/>
      <c r="H320" s="79"/>
      <c r="I320" s="79"/>
      <c r="J320" s="79"/>
      <c r="K320" s="79"/>
      <c r="L320" s="79"/>
      <c r="M320" s="79"/>
      <c r="N320" s="80"/>
    </row>
    <row r="321" spans="1:14" ht="13.5" customHeight="1" x14ac:dyDescent="0.15">
      <c r="A321" s="147"/>
      <c r="B321" s="79"/>
      <c r="C321" s="79"/>
      <c r="D321" s="79"/>
      <c r="E321" s="79"/>
      <c r="F321" s="79"/>
      <c r="G321" s="169"/>
      <c r="H321" s="79"/>
      <c r="I321" s="79"/>
      <c r="J321" s="79"/>
      <c r="K321" s="79"/>
      <c r="L321" s="79"/>
      <c r="M321" s="79"/>
      <c r="N321" s="80"/>
    </row>
    <row r="322" spans="1:14" ht="13.5" customHeight="1" x14ac:dyDescent="0.15">
      <c r="A322" s="147"/>
      <c r="B322" s="79"/>
      <c r="C322" s="79"/>
      <c r="D322" s="79"/>
      <c r="E322" s="79"/>
      <c r="F322" s="79"/>
      <c r="G322" s="169"/>
      <c r="H322" s="79"/>
      <c r="I322" s="79"/>
      <c r="J322" s="79"/>
      <c r="K322" s="79"/>
      <c r="L322" s="79"/>
      <c r="M322" s="79"/>
      <c r="N322" s="80"/>
    </row>
    <row r="323" spans="1:14" ht="13.5" customHeight="1" x14ac:dyDescent="0.15">
      <c r="A323" s="147"/>
      <c r="B323" s="79"/>
      <c r="C323" s="79"/>
      <c r="D323" s="79"/>
      <c r="E323" s="79"/>
      <c r="F323" s="79"/>
      <c r="G323" s="169"/>
      <c r="H323" s="79"/>
      <c r="I323" s="79"/>
      <c r="J323" s="79"/>
      <c r="K323" s="79"/>
      <c r="L323" s="79"/>
      <c r="M323" s="79"/>
      <c r="N323" s="80"/>
    </row>
    <row r="324" spans="1:14" ht="13.5" customHeight="1" x14ac:dyDescent="0.15">
      <c r="A324" s="147"/>
      <c r="B324" s="79"/>
      <c r="C324" s="79"/>
      <c r="D324" s="79"/>
      <c r="E324" s="79"/>
      <c r="F324" s="79"/>
      <c r="G324" s="169"/>
      <c r="H324" s="79"/>
      <c r="I324" s="79"/>
      <c r="J324" s="79"/>
      <c r="K324" s="79"/>
      <c r="L324" s="79"/>
      <c r="M324" s="79"/>
      <c r="N324" s="80"/>
    </row>
    <row r="325" spans="1:14" ht="13.5" customHeight="1" x14ac:dyDescent="0.15">
      <c r="A325" s="147"/>
      <c r="B325" s="79"/>
      <c r="C325" s="79"/>
      <c r="D325" s="79"/>
      <c r="E325" s="79"/>
      <c r="F325" s="79"/>
      <c r="G325" s="169"/>
      <c r="H325" s="79"/>
      <c r="I325" s="79"/>
      <c r="J325" s="79"/>
      <c r="K325" s="79"/>
      <c r="L325" s="79"/>
      <c r="M325" s="79"/>
      <c r="N325" s="80"/>
    </row>
    <row r="326" spans="1:14" ht="13.5" customHeight="1" x14ac:dyDescent="0.15">
      <c r="A326" s="147"/>
      <c r="B326" s="79"/>
      <c r="C326" s="79"/>
      <c r="D326" s="79"/>
      <c r="E326" s="79"/>
      <c r="F326" s="79"/>
      <c r="G326" s="169"/>
      <c r="H326" s="79"/>
      <c r="I326" s="79"/>
      <c r="J326" s="79"/>
      <c r="K326" s="79"/>
      <c r="L326" s="79"/>
      <c r="M326" s="79"/>
      <c r="N326" s="80"/>
    </row>
    <row r="327" spans="1:14" ht="13.5" customHeight="1" x14ac:dyDescent="0.15">
      <c r="A327" s="147"/>
      <c r="B327" s="79"/>
      <c r="C327" s="79"/>
      <c r="D327" s="79"/>
      <c r="E327" s="79"/>
      <c r="F327" s="79"/>
      <c r="G327" s="169"/>
      <c r="H327" s="79"/>
      <c r="I327" s="79"/>
      <c r="J327" s="79"/>
      <c r="K327" s="79"/>
      <c r="L327" s="79"/>
      <c r="M327" s="79"/>
      <c r="N327" s="80"/>
    </row>
    <row r="328" spans="1:14" ht="13.5" customHeight="1" x14ac:dyDescent="0.15">
      <c r="A328" s="147"/>
      <c r="B328" s="79"/>
      <c r="C328" s="79"/>
      <c r="D328" s="79"/>
      <c r="E328" s="79"/>
      <c r="F328" s="79"/>
      <c r="G328" s="169"/>
      <c r="H328" s="79"/>
      <c r="I328" s="79"/>
      <c r="J328" s="79"/>
      <c r="K328" s="79"/>
      <c r="L328" s="79"/>
      <c r="M328" s="79"/>
      <c r="N328" s="80"/>
    </row>
    <row r="329" spans="1:14" ht="13.5" customHeight="1" x14ac:dyDescent="0.15">
      <c r="A329" s="147"/>
      <c r="B329" s="79"/>
      <c r="C329" s="79"/>
      <c r="D329" s="79"/>
      <c r="E329" s="79"/>
      <c r="F329" s="79"/>
      <c r="G329" s="169"/>
      <c r="H329" s="79"/>
      <c r="I329" s="79"/>
      <c r="J329" s="79"/>
      <c r="K329" s="79"/>
      <c r="L329" s="79"/>
      <c r="M329" s="79"/>
      <c r="N329" s="80"/>
    </row>
    <row r="330" spans="1:14" ht="13.5" customHeight="1" x14ac:dyDescent="0.15">
      <c r="A330" s="147"/>
      <c r="B330" s="79"/>
      <c r="C330" s="79"/>
      <c r="D330" s="79"/>
      <c r="E330" s="79"/>
      <c r="F330" s="79"/>
      <c r="G330" s="169"/>
      <c r="H330" s="79"/>
      <c r="I330" s="79"/>
      <c r="J330" s="79"/>
      <c r="K330" s="79"/>
      <c r="L330" s="79"/>
      <c r="M330" s="79"/>
      <c r="N330" s="80"/>
    </row>
    <row r="331" spans="1:14" ht="13.5" customHeight="1" x14ac:dyDescent="0.15">
      <c r="A331" s="147"/>
      <c r="B331" s="79"/>
      <c r="C331" s="79"/>
      <c r="D331" s="79"/>
      <c r="E331" s="79"/>
      <c r="F331" s="79"/>
      <c r="G331" s="169"/>
      <c r="H331" s="79"/>
      <c r="I331" s="79"/>
      <c r="J331" s="79"/>
      <c r="K331" s="79"/>
      <c r="L331" s="79"/>
      <c r="M331" s="79"/>
      <c r="N331" s="80"/>
    </row>
    <row r="332" spans="1:14" ht="13.5" customHeight="1" x14ac:dyDescent="0.15">
      <c r="A332" s="147"/>
      <c r="B332" s="79"/>
      <c r="C332" s="79"/>
      <c r="D332" s="79"/>
      <c r="E332" s="79"/>
      <c r="F332" s="79"/>
      <c r="G332" s="169"/>
      <c r="H332" s="79"/>
      <c r="I332" s="79"/>
      <c r="J332" s="79"/>
      <c r="K332" s="79"/>
      <c r="L332" s="79"/>
      <c r="M332" s="79"/>
      <c r="N332" s="80"/>
    </row>
    <row r="333" spans="1:14" ht="13.5" customHeight="1" x14ac:dyDescent="0.15">
      <c r="A333" s="147"/>
      <c r="B333" s="79"/>
      <c r="C333" s="79"/>
      <c r="D333" s="79"/>
      <c r="E333" s="79"/>
      <c r="F333" s="79"/>
      <c r="G333" s="169"/>
      <c r="H333" s="79"/>
      <c r="I333" s="79"/>
      <c r="J333" s="79"/>
      <c r="K333" s="79"/>
      <c r="L333" s="79"/>
      <c r="M333" s="79"/>
      <c r="N333" s="80"/>
    </row>
    <row r="334" spans="1:14" ht="13.5" customHeight="1" x14ac:dyDescent="0.15">
      <c r="A334" s="147"/>
      <c r="B334" s="79"/>
      <c r="C334" s="79"/>
      <c r="D334" s="79"/>
      <c r="E334" s="79"/>
      <c r="F334" s="79"/>
      <c r="G334" s="169"/>
      <c r="H334" s="79"/>
      <c r="I334" s="79"/>
      <c r="J334" s="79"/>
      <c r="K334" s="79"/>
      <c r="L334" s="79"/>
      <c r="M334" s="79"/>
      <c r="N334" s="80"/>
    </row>
    <row r="335" spans="1:14" ht="13.5" customHeight="1" x14ac:dyDescent="0.15">
      <c r="A335" s="147"/>
      <c r="B335" s="79"/>
      <c r="C335" s="79"/>
      <c r="D335" s="79"/>
      <c r="E335" s="79"/>
      <c r="F335" s="79"/>
      <c r="G335" s="169"/>
      <c r="H335" s="79"/>
      <c r="I335" s="79"/>
      <c r="J335" s="79"/>
      <c r="K335" s="79"/>
      <c r="L335" s="79"/>
      <c r="M335" s="79"/>
      <c r="N335" s="80"/>
    </row>
    <row r="336" spans="1:14" ht="13.5" customHeight="1" x14ac:dyDescent="0.15">
      <c r="A336" s="147"/>
      <c r="B336" s="79"/>
      <c r="C336" s="79"/>
      <c r="D336" s="79"/>
      <c r="E336" s="79"/>
      <c r="F336" s="79"/>
      <c r="G336" s="169"/>
      <c r="H336" s="79"/>
      <c r="I336" s="79"/>
      <c r="J336" s="79"/>
      <c r="K336" s="79"/>
      <c r="L336" s="79"/>
      <c r="M336" s="79"/>
      <c r="N336" s="80"/>
    </row>
    <row r="337" spans="1:14" ht="13.5" customHeight="1" x14ac:dyDescent="0.15">
      <c r="A337" s="147"/>
      <c r="B337" s="79"/>
      <c r="C337" s="79"/>
      <c r="D337" s="79"/>
      <c r="E337" s="79"/>
      <c r="F337" s="79"/>
      <c r="G337" s="169"/>
      <c r="H337" s="79"/>
      <c r="I337" s="79"/>
      <c r="J337" s="79"/>
      <c r="K337" s="79"/>
      <c r="L337" s="79"/>
      <c r="M337" s="79"/>
      <c r="N337" s="80"/>
    </row>
    <row r="338" spans="1:14" ht="13.5" customHeight="1" x14ac:dyDescent="0.15">
      <c r="A338" s="147"/>
      <c r="B338" s="79"/>
      <c r="C338" s="79"/>
      <c r="D338" s="79"/>
      <c r="E338" s="79"/>
      <c r="F338" s="79"/>
      <c r="G338" s="169"/>
      <c r="H338" s="79"/>
      <c r="I338" s="79"/>
      <c r="J338" s="79"/>
      <c r="K338" s="79"/>
      <c r="L338" s="79"/>
      <c r="M338" s="79"/>
      <c r="N338" s="80"/>
    </row>
    <row r="339" spans="1:14" ht="13.5" customHeight="1" x14ac:dyDescent="0.15">
      <c r="A339" s="147"/>
      <c r="B339" s="79"/>
      <c r="C339" s="79"/>
      <c r="D339" s="79"/>
      <c r="E339" s="79"/>
      <c r="F339" s="79"/>
      <c r="G339" s="169"/>
      <c r="H339" s="79"/>
      <c r="I339" s="79"/>
      <c r="J339" s="79"/>
      <c r="K339" s="79"/>
      <c r="L339" s="79"/>
      <c r="M339" s="79"/>
      <c r="N339" s="80"/>
    </row>
    <row r="340" spans="1:14" ht="13.5" customHeight="1" x14ac:dyDescent="0.15">
      <c r="A340" s="147"/>
      <c r="B340" s="79"/>
      <c r="C340" s="79"/>
      <c r="D340" s="79"/>
      <c r="E340" s="79"/>
      <c r="F340" s="79"/>
      <c r="G340" s="169"/>
      <c r="H340" s="79"/>
      <c r="I340" s="79"/>
      <c r="J340" s="79"/>
      <c r="K340" s="79"/>
      <c r="L340" s="79"/>
      <c r="M340" s="79"/>
      <c r="N340" s="80"/>
    </row>
    <row r="341" spans="1:14" ht="13.5" customHeight="1" x14ac:dyDescent="0.15">
      <c r="A341" s="147"/>
      <c r="B341" s="79"/>
      <c r="C341" s="79"/>
      <c r="D341" s="79"/>
      <c r="E341" s="79"/>
      <c r="F341" s="79"/>
      <c r="G341" s="169"/>
      <c r="H341" s="79"/>
      <c r="I341" s="79"/>
      <c r="J341" s="79"/>
      <c r="K341" s="79"/>
      <c r="L341" s="79"/>
      <c r="M341" s="79"/>
      <c r="N341" s="80"/>
    </row>
    <row r="342" spans="1:14" ht="13.5" customHeight="1" x14ac:dyDescent="0.15">
      <c r="A342" s="147"/>
      <c r="B342" s="79"/>
      <c r="C342" s="79"/>
      <c r="D342" s="79"/>
      <c r="E342" s="79"/>
      <c r="F342" s="79"/>
      <c r="G342" s="169"/>
      <c r="H342" s="79"/>
      <c r="I342" s="79"/>
      <c r="J342" s="79"/>
      <c r="K342" s="79"/>
      <c r="L342" s="79"/>
      <c r="M342" s="79"/>
      <c r="N342" s="80"/>
    </row>
    <row r="343" spans="1:14" ht="13.5" customHeight="1" x14ac:dyDescent="0.15">
      <c r="A343" s="147"/>
      <c r="B343" s="79"/>
      <c r="C343" s="79"/>
      <c r="D343" s="79"/>
      <c r="E343" s="79"/>
      <c r="F343" s="79"/>
      <c r="G343" s="169"/>
      <c r="H343" s="79"/>
      <c r="I343" s="79"/>
      <c r="J343" s="79"/>
      <c r="K343" s="79"/>
      <c r="L343" s="79"/>
      <c r="M343" s="79"/>
      <c r="N343" s="80"/>
    </row>
    <row r="344" spans="1:14" ht="13.5" customHeight="1" x14ac:dyDescent="0.15">
      <c r="A344" s="147"/>
      <c r="B344" s="79"/>
      <c r="C344" s="79"/>
      <c r="D344" s="79"/>
      <c r="E344" s="79"/>
      <c r="F344" s="79"/>
      <c r="G344" s="169"/>
      <c r="H344" s="79"/>
      <c r="I344" s="79"/>
      <c r="J344" s="79"/>
      <c r="K344" s="79"/>
      <c r="L344" s="79"/>
      <c r="M344" s="79"/>
      <c r="N344" s="80"/>
    </row>
    <row r="345" spans="1:14" ht="13.5" customHeight="1" x14ac:dyDescent="0.15">
      <c r="A345" s="147"/>
      <c r="B345" s="79"/>
      <c r="C345" s="79"/>
      <c r="D345" s="79"/>
      <c r="E345" s="79"/>
      <c r="F345" s="79"/>
      <c r="G345" s="169"/>
      <c r="H345" s="79"/>
      <c r="I345" s="79"/>
      <c r="J345" s="79"/>
      <c r="K345" s="79"/>
      <c r="L345" s="79"/>
      <c r="M345" s="79"/>
      <c r="N345" s="80"/>
    </row>
    <row r="346" spans="1:14" ht="13.5" customHeight="1" x14ac:dyDescent="0.15">
      <c r="A346" s="147"/>
      <c r="B346" s="79"/>
      <c r="C346" s="79"/>
      <c r="D346" s="79"/>
      <c r="E346" s="79"/>
      <c r="F346" s="79"/>
      <c r="G346" s="169"/>
      <c r="H346" s="79"/>
      <c r="I346" s="79"/>
      <c r="J346" s="79"/>
      <c r="K346" s="79"/>
      <c r="L346" s="79"/>
      <c r="M346" s="79"/>
      <c r="N346" s="80"/>
    </row>
    <row r="347" spans="1:14" ht="13.5" customHeight="1" x14ac:dyDescent="0.15">
      <c r="A347" s="147"/>
      <c r="B347" s="79"/>
      <c r="C347" s="79"/>
      <c r="D347" s="79"/>
      <c r="E347" s="79"/>
      <c r="F347" s="79"/>
      <c r="G347" s="169"/>
      <c r="H347" s="79"/>
      <c r="I347" s="79"/>
      <c r="J347" s="79"/>
      <c r="K347" s="79"/>
      <c r="L347" s="79"/>
      <c r="M347" s="79"/>
      <c r="N347" s="80"/>
    </row>
    <row r="348" spans="1:14" ht="13.5" customHeight="1" x14ac:dyDescent="0.15">
      <c r="A348" s="147"/>
      <c r="B348" s="79"/>
      <c r="C348" s="79"/>
      <c r="D348" s="79"/>
      <c r="E348" s="79"/>
      <c r="F348" s="79"/>
      <c r="G348" s="169"/>
      <c r="H348" s="79"/>
      <c r="I348" s="79"/>
      <c r="J348" s="79"/>
      <c r="K348" s="79"/>
      <c r="L348" s="79"/>
      <c r="M348" s="79"/>
      <c r="N348" s="80"/>
    </row>
    <row r="349" spans="1:14" ht="13.5" customHeight="1" x14ac:dyDescent="0.15">
      <c r="A349" s="147"/>
      <c r="B349" s="79"/>
      <c r="C349" s="79"/>
      <c r="D349" s="79"/>
      <c r="E349" s="79"/>
      <c r="F349" s="79"/>
      <c r="G349" s="169"/>
      <c r="H349" s="79"/>
      <c r="I349" s="79"/>
      <c r="J349" s="79"/>
      <c r="K349" s="79"/>
      <c r="L349" s="79"/>
      <c r="M349" s="79"/>
      <c r="N349" s="80"/>
    </row>
    <row r="350" spans="1:14" ht="13.5" customHeight="1" x14ac:dyDescent="0.15">
      <c r="A350" s="147"/>
      <c r="B350" s="79"/>
      <c r="C350" s="79"/>
      <c r="D350" s="79"/>
      <c r="E350" s="79"/>
      <c r="F350" s="79"/>
      <c r="G350" s="169"/>
      <c r="H350" s="79"/>
      <c r="I350" s="79"/>
      <c r="J350" s="79"/>
      <c r="K350" s="79"/>
      <c r="L350" s="79"/>
      <c r="M350" s="79"/>
      <c r="N350" s="80"/>
    </row>
    <row r="351" spans="1:14" ht="13.5" customHeight="1" x14ac:dyDescent="0.15">
      <c r="A351" s="147"/>
      <c r="B351" s="79"/>
      <c r="C351" s="79"/>
      <c r="D351" s="79"/>
      <c r="E351" s="79"/>
      <c r="F351" s="79"/>
      <c r="G351" s="169"/>
      <c r="H351" s="79"/>
      <c r="I351" s="79"/>
      <c r="J351" s="79"/>
      <c r="K351" s="79"/>
      <c r="L351" s="79"/>
      <c r="M351" s="79"/>
      <c r="N351" s="80"/>
    </row>
    <row r="352" spans="1:14" ht="13.5" customHeight="1" x14ac:dyDescent="0.15">
      <c r="A352" s="147"/>
      <c r="B352" s="79"/>
      <c r="C352" s="79"/>
      <c r="D352" s="79"/>
      <c r="E352" s="79"/>
      <c r="F352" s="79"/>
      <c r="G352" s="169"/>
      <c r="H352" s="79"/>
      <c r="I352" s="79"/>
      <c r="J352" s="79"/>
      <c r="K352" s="79"/>
      <c r="L352" s="79"/>
      <c r="M352" s="79"/>
      <c r="N352" s="80"/>
    </row>
    <row r="353" spans="1:14" ht="13.5" customHeight="1" x14ac:dyDescent="0.15">
      <c r="A353" s="147"/>
      <c r="B353" s="79"/>
      <c r="C353" s="79"/>
      <c r="D353" s="79"/>
      <c r="E353" s="79"/>
      <c r="F353" s="79"/>
      <c r="G353" s="169"/>
      <c r="H353" s="79"/>
      <c r="I353" s="79"/>
      <c r="J353" s="79"/>
      <c r="K353" s="79"/>
      <c r="L353" s="79"/>
      <c r="M353" s="79"/>
      <c r="N353" s="80"/>
    </row>
    <row r="354" spans="1:14" ht="13.5" customHeight="1" x14ac:dyDescent="0.15">
      <c r="A354" s="147"/>
      <c r="B354" s="79"/>
      <c r="C354" s="79"/>
      <c r="D354" s="79"/>
      <c r="E354" s="79"/>
      <c r="F354" s="79"/>
      <c r="G354" s="169"/>
      <c r="H354" s="79"/>
      <c r="I354" s="79"/>
      <c r="J354" s="79"/>
      <c r="K354" s="79"/>
      <c r="L354" s="79"/>
      <c r="M354" s="79"/>
      <c r="N354" s="80"/>
    </row>
    <row r="355" spans="1:14" ht="13.5" customHeight="1" x14ac:dyDescent="0.15">
      <c r="A355" s="147"/>
      <c r="B355" s="79"/>
      <c r="C355" s="79"/>
      <c r="D355" s="79"/>
      <c r="E355" s="79"/>
      <c r="F355" s="79"/>
      <c r="G355" s="169"/>
      <c r="H355" s="79"/>
      <c r="I355" s="79"/>
      <c r="J355" s="79"/>
      <c r="K355" s="79"/>
      <c r="L355" s="79"/>
      <c r="M355" s="79"/>
      <c r="N355" s="80"/>
    </row>
    <row r="356" spans="1:14" ht="13.5" customHeight="1" x14ac:dyDescent="0.15">
      <c r="A356" s="147"/>
      <c r="B356" s="79"/>
      <c r="C356" s="79"/>
      <c r="D356" s="79"/>
      <c r="E356" s="79"/>
      <c r="F356" s="79"/>
      <c r="G356" s="169"/>
      <c r="H356" s="79"/>
      <c r="I356" s="79"/>
      <c r="J356" s="79"/>
      <c r="K356" s="79"/>
      <c r="L356" s="79"/>
      <c r="M356" s="79"/>
      <c r="N356" s="80"/>
    </row>
    <row r="357" spans="1:14" ht="13.5" customHeight="1" x14ac:dyDescent="0.15">
      <c r="A357" s="147"/>
      <c r="B357" s="79"/>
      <c r="C357" s="79"/>
      <c r="D357" s="79"/>
      <c r="E357" s="79"/>
      <c r="F357" s="79"/>
      <c r="G357" s="169"/>
      <c r="H357" s="79"/>
      <c r="I357" s="79"/>
      <c r="J357" s="79"/>
      <c r="K357" s="79"/>
      <c r="L357" s="79"/>
      <c r="M357" s="79"/>
      <c r="N357" s="80"/>
    </row>
    <row r="358" spans="1:14" ht="13.5" customHeight="1" x14ac:dyDescent="0.15">
      <c r="A358" s="147"/>
      <c r="B358" s="79"/>
      <c r="C358" s="79"/>
      <c r="D358" s="79"/>
      <c r="E358" s="79"/>
      <c r="F358" s="79"/>
      <c r="G358" s="169"/>
      <c r="H358" s="79"/>
      <c r="I358" s="79"/>
      <c r="J358" s="79"/>
      <c r="K358" s="79"/>
      <c r="L358" s="79"/>
      <c r="M358" s="79"/>
      <c r="N358" s="80"/>
    </row>
    <row r="359" spans="1:14" ht="13.5" customHeight="1" x14ac:dyDescent="0.15">
      <c r="A359" s="147"/>
      <c r="B359" s="79"/>
      <c r="C359" s="79"/>
      <c r="D359" s="79"/>
      <c r="E359" s="79"/>
      <c r="F359" s="79"/>
      <c r="G359" s="169"/>
      <c r="H359" s="79"/>
      <c r="I359" s="79"/>
      <c r="J359" s="79"/>
      <c r="K359" s="79"/>
      <c r="L359" s="79"/>
      <c r="M359" s="79"/>
      <c r="N359" s="80"/>
    </row>
    <row r="360" spans="1:14" ht="13.5" customHeight="1" x14ac:dyDescent="0.15">
      <c r="A360" s="147"/>
      <c r="B360" s="79"/>
      <c r="C360" s="79"/>
      <c r="D360" s="79"/>
      <c r="E360" s="79"/>
      <c r="F360" s="79"/>
      <c r="G360" s="169"/>
      <c r="H360" s="79"/>
      <c r="I360" s="79"/>
      <c r="J360" s="79"/>
      <c r="K360" s="79"/>
      <c r="L360" s="79"/>
      <c r="M360" s="79"/>
      <c r="N360" s="80"/>
    </row>
    <row r="361" spans="1:14" ht="13.5" customHeight="1" x14ac:dyDescent="0.15">
      <c r="A361" s="147"/>
      <c r="B361" s="79"/>
      <c r="C361" s="79"/>
      <c r="D361" s="79"/>
      <c r="E361" s="79"/>
      <c r="F361" s="79"/>
      <c r="G361" s="169"/>
      <c r="H361" s="79"/>
      <c r="I361" s="79"/>
      <c r="J361" s="79"/>
      <c r="K361" s="79"/>
      <c r="L361" s="79"/>
      <c r="M361" s="79"/>
      <c r="N361" s="80"/>
    </row>
    <row r="362" spans="1:14" ht="13.5" customHeight="1" x14ac:dyDescent="0.15">
      <c r="A362" s="147"/>
      <c r="B362" s="79"/>
      <c r="C362" s="79"/>
      <c r="D362" s="79"/>
      <c r="E362" s="79"/>
      <c r="F362" s="79"/>
      <c r="G362" s="169"/>
      <c r="H362" s="79"/>
      <c r="I362" s="79"/>
      <c r="J362" s="79"/>
      <c r="K362" s="79"/>
      <c r="L362" s="79"/>
      <c r="M362" s="79"/>
      <c r="N362" s="80"/>
    </row>
    <row r="363" spans="1:14" ht="13.5" customHeight="1" x14ac:dyDescent="0.15">
      <c r="A363" s="147"/>
      <c r="B363" s="79"/>
      <c r="C363" s="79"/>
      <c r="D363" s="79"/>
      <c r="E363" s="79"/>
      <c r="F363" s="79"/>
      <c r="G363" s="169"/>
      <c r="H363" s="79"/>
      <c r="I363" s="79"/>
      <c r="J363" s="79"/>
      <c r="K363" s="79"/>
      <c r="L363" s="79"/>
      <c r="M363" s="79"/>
      <c r="N363" s="80"/>
    </row>
    <row r="364" spans="1:14" ht="13.5" customHeight="1" x14ac:dyDescent="0.15">
      <c r="A364" s="147"/>
      <c r="B364" s="79"/>
      <c r="C364" s="79"/>
      <c r="D364" s="79"/>
      <c r="E364" s="79"/>
      <c r="F364" s="79"/>
      <c r="G364" s="169"/>
      <c r="H364" s="79"/>
      <c r="I364" s="79"/>
      <c r="J364" s="79"/>
      <c r="K364" s="79"/>
      <c r="L364" s="79"/>
      <c r="M364" s="79"/>
      <c r="N364" s="80"/>
    </row>
    <row r="365" spans="1:14" ht="13.5" customHeight="1" x14ac:dyDescent="0.15">
      <c r="A365" s="147"/>
      <c r="B365" s="79"/>
      <c r="C365" s="79"/>
      <c r="D365" s="79"/>
      <c r="E365" s="79"/>
      <c r="F365" s="79"/>
      <c r="G365" s="169"/>
      <c r="H365" s="79"/>
      <c r="I365" s="79"/>
      <c r="J365" s="79"/>
      <c r="K365" s="79"/>
      <c r="L365" s="79"/>
      <c r="M365" s="79"/>
      <c r="N365" s="80"/>
    </row>
    <row r="366" spans="1:14" ht="13.5" customHeight="1" x14ac:dyDescent="0.15">
      <c r="A366" s="147"/>
      <c r="B366" s="79"/>
      <c r="C366" s="79"/>
      <c r="D366" s="79"/>
      <c r="E366" s="79"/>
      <c r="F366" s="79"/>
      <c r="G366" s="169"/>
      <c r="H366" s="79"/>
      <c r="I366" s="79"/>
      <c r="J366" s="79"/>
      <c r="K366" s="79"/>
      <c r="L366" s="79"/>
      <c r="M366" s="79"/>
      <c r="N366" s="80"/>
    </row>
    <row r="367" spans="1:14" ht="13.5" customHeight="1" x14ac:dyDescent="0.15">
      <c r="A367" s="147"/>
      <c r="B367" s="79"/>
      <c r="C367" s="79"/>
      <c r="D367" s="79"/>
      <c r="E367" s="79"/>
      <c r="F367" s="79"/>
      <c r="G367" s="169"/>
      <c r="H367" s="79"/>
      <c r="I367" s="79"/>
      <c r="J367" s="79"/>
      <c r="K367" s="79"/>
      <c r="L367" s="79"/>
      <c r="M367" s="79"/>
      <c r="N367" s="80"/>
    </row>
    <row r="368" spans="1:14" ht="13.5" customHeight="1" x14ac:dyDescent="0.15">
      <c r="A368" s="147"/>
      <c r="B368" s="79"/>
      <c r="C368" s="79"/>
      <c r="D368" s="79"/>
      <c r="E368" s="79"/>
      <c r="F368" s="79"/>
      <c r="G368" s="169"/>
      <c r="H368" s="79"/>
      <c r="I368" s="79"/>
      <c r="J368" s="79"/>
      <c r="K368" s="79"/>
      <c r="L368" s="79"/>
      <c r="M368" s="79"/>
      <c r="N368" s="80"/>
    </row>
    <row r="369" spans="1:14" ht="13.5" customHeight="1" x14ac:dyDescent="0.15">
      <c r="A369" s="147"/>
      <c r="B369" s="79"/>
      <c r="C369" s="79"/>
      <c r="D369" s="79"/>
      <c r="E369" s="79"/>
      <c r="F369" s="79"/>
      <c r="G369" s="169"/>
      <c r="H369" s="79"/>
      <c r="I369" s="79"/>
      <c r="J369" s="79"/>
      <c r="K369" s="79"/>
      <c r="L369" s="79"/>
      <c r="M369" s="79"/>
      <c r="N369" s="80"/>
    </row>
    <row r="370" spans="1:14" ht="13.5" customHeight="1" x14ac:dyDescent="0.15">
      <c r="A370" s="147"/>
      <c r="B370" s="79"/>
      <c r="C370" s="79"/>
      <c r="D370" s="79"/>
      <c r="E370" s="79"/>
      <c r="F370" s="79"/>
      <c r="G370" s="169"/>
      <c r="H370" s="79"/>
      <c r="I370" s="79"/>
      <c r="J370" s="79"/>
      <c r="K370" s="79"/>
      <c r="L370" s="79"/>
      <c r="M370" s="79"/>
      <c r="N370" s="80"/>
    </row>
    <row r="371" spans="1:14" ht="13.5" customHeight="1" x14ac:dyDescent="0.15">
      <c r="A371" s="147"/>
      <c r="B371" s="79"/>
      <c r="C371" s="79"/>
      <c r="D371" s="79"/>
      <c r="E371" s="79"/>
      <c r="F371" s="79"/>
      <c r="G371" s="169"/>
      <c r="H371" s="79"/>
      <c r="I371" s="79"/>
      <c r="J371" s="79"/>
      <c r="K371" s="79"/>
      <c r="L371" s="79"/>
      <c r="M371" s="79"/>
      <c r="N371" s="80"/>
    </row>
    <row r="372" spans="1:14" ht="13.5" customHeight="1" x14ac:dyDescent="0.15">
      <c r="A372" s="147"/>
      <c r="B372" s="79"/>
      <c r="C372" s="79"/>
      <c r="D372" s="79"/>
      <c r="E372" s="79"/>
      <c r="F372" s="79"/>
      <c r="G372" s="169"/>
      <c r="H372" s="79"/>
      <c r="I372" s="79"/>
      <c r="J372" s="79"/>
      <c r="K372" s="79"/>
      <c r="L372" s="79"/>
      <c r="M372" s="79"/>
      <c r="N372" s="80"/>
    </row>
    <row r="373" spans="1:14" ht="13.5" customHeight="1" x14ac:dyDescent="0.15">
      <c r="A373" s="147"/>
      <c r="B373" s="79"/>
      <c r="C373" s="79"/>
      <c r="D373" s="79"/>
      <c r="E373" s="79"/>
      <c r="F373" s="79"/>
      <c r="G373" s="169"/>
      <c r="H373" s="79"/>
      <c r="I373" s="79"/>
      <c r="J373" s="79"/>
      <c r="K373" s="79"/>
      <c r="L373" s="79"/>
      <c r="M373" s="79"/>
      <c r="N373" s="80"/>
    </row>
    <row r="374" spans="1:14" ht="13.5" customHeight="1" x14ac:dyDescent="0.15">
      <c r="A374" s="147"/>
      <c r="B374" s="79"/>
      <c r="C374" s="79"/>
      <c r="D374" s="79"/>
      <c r="E374" s="79"/>
      <c r="F374" s="79"/>
      <c r="G374" s="169"/>
      <c r="H374" s="79"/>
      <c r="I374" s="79"/>
      <c r="J374" s="79"/>
      <c r="K374" s="79"/>
      <c r="L374" s="79"/>
      <c r="M374" s="79"/>
      <c r="N374" s="80"/>
    </row>
    <row r="375" spans="1:14" ht="13.5" customHeight="1" x14ac:dyDescent="0.15">
      <c r="A375" s="147"/>
      <c r="B375" s="79"/>
      <c r="C375" s="79"/>
      <c r="D375" s="79"/>
      <c r="E375" s="79"/>
      <c r="F375" s="79"/>
      <c r="G375" s="169"/>
      <c r="H375" s="79"/>
      <c r="I375" s="79"/>
      <c r="J375" s="79"/>
      <c r="K375" s="79"/>
      <c r="L375" s="79"/>
      <c r="M375" s="79"/>
      <c r="N375" s="80"/>
    </row>
    <row r="376" spans="1:14" ht="13.5" customHeight="1" x14ac:dyDescent="0.15">
      <c r="A376" s="147"/>
      <c r="B376" s="79"/>
      <c r="C376" s="79"/>
      <c r="D376" s="79"/>
      <c r="E376" s="79"/>
      <c r="F376" s="79"/>
      <c r="G376" s="169"/>
      <c r="H376" s="79"/>
      <c r="I376" s="79"/>
      <c r="J376" s="79"/>
      <c r="K376" s="79"/>
      <c r="L376" s="79"/>
      <c r="M376" s="79"/>
      <c r="N376" s="80"/>
    </row>
    <row r="377" spans="1:14" ht="13.5" customHeight="1" x14ac:dyDescent="0.15">
      <c r="A377" s="147"/>
      <c r="B377" s="79"/>
      <c r="C377" s="79"/>
      <c r="D377" s="79"/>
      <c r="E377" s="79"/>
      <c r="F377" s="79"/>
      <c r="G377" s="169"/>
      <c r="H377" s="79"/>
      <c r="I377" s="79"/>
      <c r="J377" s="79"/>
      <c r="K377" s="79"/>
      <c r="L377" s="79"/>
      <c r="M377" s="79"/>
      <c r="N377" s="80"/>
    </row>
    <row r="378" spans="1:14" ht="13.5" customHeight="1" x14ac:dyDescent="0.15">
      <c r="A378" s="147"/>
      <c r="B378" s="79"/>
      <c r="C378" s="79"/>
      <c r="D378" s="79"/>
      <c r="E378" s="79"/>
      <c r="F378" s="79"/>
      <c r="G378" s="169"/>
      <c r="H378" s="79"/>
      <c r="I378" s="79"/>
      <c r="J378" s="79"/>
      <c r="K378" s="79"/>
      <c r="L378" s="79"/>
      <c r="M378" s="79"/>
      <c r="N378" s="80"/>
    </row>
    <row r="379" spans="1:14" ht="13.5" customHeight="1" x14ac:dyDescent="0.15">
      <c r="A379" s="147"/>
      <c r="B379" s="79"/>
      <c r="C379" s="79"/>
      <c r="D379" s="79"/>
      <c r="E379" s="79"/>
      <c r="F379" s="79"/>
      <c r="G379" s="169"/>
      <c r="H379" s="79"/>
      <c r="I379" s="79"/>
      <c r="J379" s="79"/>
      <c r="K379" s="79"/>
      <c r="L379" s="79"/>
      <c r="M379" s="79"/>
      <c r="N379" s="80"/>
    </row>
    <row r="380" spans="1:14" ht="13.5" customHeight="1" x14ac:dyDescent="0.15">
      <c r="A380" s="147"/>
      <c r="B380" s="79"/>
      <c r="C380" s="79"/>
      <c r="D380" s="79"/>
      <c r="E380" s="79"/>
      <c r="F380" s="79"/>
      <c r="G380" s="169"/>
      <c r="H380" s="79"/>
      <c r="I380" s="79"/>
      <c r="J380" s="79"/>
      <c r="K380" s="79"/>
      <c r="L380" s="79"/>
      <c r="M380" s="79"/>
      <c r="N380" s="80"/>
    </row>
    <row r="381" spans="1:14" ht="13.5" customHeight="1" x14ac:dyDescent="0.15">
      <c r="A381" s="147"/>
      <c r="B381" s="79"/>
      <c r="C381" s="79"/>
      <c r="D381" s="79"/>
      <c r="E381" s="79"/>
      <c r="F381" s="79"/>
      <c r="G381" s="169"/>
      <c r="H381" s="79"/>
      <c r="I381" s="79"/>
      <c r="J381" s="79"/>
      <c r="K381" s="79"/>
      <c r="L381" s="79"/>
      <c r="M381" s="79"/>
      <c r="N381" s="80"/>
    </row>
    <row r="382" spans="1:14" ht="13.5" customHeight="1" x14ac:dyDescent="0.15">
      <c r="A382" s="147"/>
      <c r="B382" s="79"/>
      <c r="C382" s="79"/>
      <c r="D382" s="79"/>
      <c r="E382" s="79"/>
      <c r="F382" s="79"/>
      <c r="G382" s="169"/>
      <c r="H382" s="79"/>
      <c r="I382" s="79"/>
      <c r="J382" s="79"/>
      <c r="K382" s="79"/>
      <c r="L382" s="79"/>
      <c r="M382" s="79"/>
      <c r="N382" s="80"/>
    </row>
    <row r="383" spans="1:14" ht="13.5" customHeight="1" x14ac:dyDescent="0.15">
      <c r="A383" s="147"/>
      <c r="B383" s="79"/>
      <c r="C383" s="79"/>
      <c r="D383" s="79"/>
      <c r="E383" s="79"/>
      <c r="F383" s="79"/>
      <c r="G383" s="169"/>
      <c r="H383" s="79"/>
      <c r="I383" s="79"/>
      <c r="J383" s="79"/>
      <c r="K383" s="79"/>
      <c r="L383" s="79"/>
      <c r="M383" s="79"/>
      <c r="N383" s="80"/>
    </row>
    <row r="384" spans="1:14" ht="13.5" customHeight="1" x14ac:dyDescent="0.15">
      <c r="A384" s="147"/>
      <c r="B384" s="79"/>
      <c r="C384" s="79"/>
      <c r="D384" s="79"/>
      <c r="E384" s="79"/>
      <c r="F384" s="79"/>
      <c r="G384" s="169"/>
      <c r="H384" s="79"/>
      <c r="I384" s="79"/>
      <c r="J384" s="79"/>
      <c r="K384" s="79"/>
      <c r="L384" s="79"/>
      <c r="M384" s="79"/>
      <c r="N384" s="80"/>
    </row>
    <row r="385" spans="1:14" ht="13.5" customHeight="1" x14ac:dyDescent="0.15">
      <c r="A385" s="147"/>
      <c r="B385" s="79"/>
      <c r="C385" s="79"/>
      <c r="D385" s="79"/>
      <c r="E385" s="79"/>
      <c r="F385" s="79"/>
      <c r="G385" s="169"/>
      <c r="H385" s="79"/>
      <c r="I385" s="79"/>
      <c r="J385" s="79"/>
      <c r="K385" s="79"/>
      <c r="L385" s="79"/>
      <c r="M385" s="79"/>
      <c r="N385" s="80"/>
    </row>
    <row r="386" spans="1:14" ht="13.5" customHeight="1" x14ac:dyDescent="0.15">
      <c r="A386" s="147"/>
      <c r="B386" s="79"/>
      <c r="C386" s="79"/>
      <c r="D386" s="79"/>
      <c r="E386" s="79"/>
      <c r="F386" s="79"/>
      <c r="G386" s="169"/>
      <c r="H386" s="79"/>
      <c r="I386" s="79"/>
      <c r="J386" s="79"/>
      <c r="K386" s="79"/>
      <c r="L386" s="79"/>
      <c r="M386" s="79"/>
      <c r="N386" s="80"/>
    </row>
    <row r="387" spans="1:14" ht="13.5" customHeight="1" x14ac:dyDescent="0.15">
      <c r="A387" s="147"/>
      <c r="B387" s="79"/>
      <c r="C387" s="79"/>
      <c r="D387" s="79"/>
      <c r="E387" s="79"/>
      <c r="F387" s="79"/>
      <c r="G387" s="169"/>
      <c r="H387" s="79"/>
      <c r="I387" s="79"/>
      <c r="J387" s="79"/>
      <c r="K387" s="79"/>
      <c r="L387" s="79"/>
      <c r="M387" s="79"/>
      <c r="N387" s="80"/>
    </row>
    <row r="388" spans="1:14" ht="13.5" customHeight="1" x14ac:dyDescent="0.15">
      <c r="A388" s="147"/>
      <c r="B388" s="79"/>
      <c r="C388" s="79"/>
      <c r="D388" s="79"/>
      <c r="E388" s="79"/>
      <c r="F388" s="79"/>
      <c r="G388" s="169"/>
      <c r="H388" s="79"/>
      <c r="I388" s="79"/>
      <c r="J388" s="79"/>
      <c r="K388" s="79"/>
      <c r="L388" s="79"/>
      <c r="M388" s="79"/>
      <c r="N388" s="80"/>
    </row>
    <row r="389" spans="1:14" ht="13.5" customHeight="1" x14ac:dyDescent="0.15">
      <c r="A389" s="147"/>
      <c r="B389" s="79"/>
      <c r="C389" s="79"/>
      <c r="D389" s="79"/>
      <c r="E389" s="79"/>
      <c r="F389" s="79"/>
      <c r="G389" s="169"/>
      <c r="H389" s="79"/>
      <c r="I389" s="79"/>
      <c r="J389" s="79"/>
      <c r="K389" s="79"/>
      <c r="L389" s="79"/>
      <c r="M389" s="79"/>
      <c r="N389" s="80"/>
    </row>
    <row r="390" spans="1:14" ht="13.5" customHeight="1" x14ac:dyDescent="0.15">
      <c r="A390" s="147"/>
      <c r="B390" s="79"/>
      <c r="C390" s="79"/>
      <c r="D390" s="79"/>
      <c r="E390" s="79"/>
      <c r="F390" s="79"/>
      <c r="G390" s="169"/>
      <c r="H390" s="79"/>
      <c r="I390" s="79"/>
      <c r="J390" s="79"/>
      <c r="K390" s="79"/>
      <c r="L390" s="79"/>
      <c r="M390" s="79"/>
      <c r="N390" s="80"/>
    </row>
    <row r="391" spans="1:14" ht="13.5" customHeight="1" x14ac:dyDescent="0.15">
      <c r="A391" s="147"/>
      <c r="B391" s="79"/>
      <c r="C391" s="79"/>
      <c r="D391" s="79"/>
      <c r="E391" s="79"/>
      <c r="F391" s="79"/>
      <c r="G391" s="169"/>
      <c r="H391" s="79"/>
      <c r="I391" s="79"/>
      <c r="J391" s="79"/>
      <c r="K391" s="79"/>
      <c r="L391" s="79"/>
      <c r="M391" s="79"/>
      <c r="N391" s="80"/>
    </row>
    <row r="392" spans="1:14" ht="13.5" customHeight="1" x14ac:dyDescent="0.15">
      <c r="A392" s="147"/>
      <c r="B392" s="79"/>
      <c r="C392" s="79"/>
      <c r="D392" s="79"/>
      <c r="E392" s="79"/>
      <c r="F392" s="79"/>
      <c r="G392" s="169"/>
      <c r="H392" s="79"/>
      <c r="I392" s="79"/>
      <c r="J392" s="79"/>
      <c r="K392" s="79"/>
      <c r="L392" s="79"/>
      <c r="M392" s="79"/>
      <c r="N392" s="80"/>
    </row>
    <row r="393" spans="1:14" ht="13.5" customHeight="1" x14ac:dyDescent="0.15">
      <c r="A393" s="147"/>
      <c r="B393" s="79"/>
      <c r="C393" s="79"/>
      <c r="D393" s="79"/>
      <c r="E393" s="79"/>
      <c r="F393" s="79"/>
      <c r="G393" s="169"/>
      <c r="H393" s="79"/>
      <c r="I393" s="79"/>
      <c r="J393" s="79"/>
      <c r="K393" s="79"/>
      <c r="L393" s="79"/>
      <c r="M393" s="79"/>
      <c r="N393" s="80"/>
    </row>
    <row r="394" spans="1:14" ht="13.5" customHeight="1" x14ac:dyDescent="0.15">
      <c r="A394" s="147"/>
      <c r="B394" s="79"/>
      <c r="C394" s="79"/>
      <c r="D394" s="79"/>
      <c r="E394" s="79"/>
      <c r="F394" s="79"/>
      <c r="G394" s="169"/>
      <c r="H394" s="79"/>
      <c r="I394" s="79"/>
      <c r="J394" s="79"/>
      <c r="K394" s="79"/>
      <c r="L394" s="79"/>
      <c r="M394" s="79"/>
      <c r="N394" s="80"/>
    </row>
    <row r="395" spans="1:14" ht="13.5" customHeight="1" x14ac:dyDescent="0.15">
      <c r="A395" s="147"/>
      <c r="B395" s="79"/>
      <c r="C395" s="79"/>
      <c r="D395" s="79"/>
      <c r="E395" s="79"/>
      <c r="F395" s="79"/>
      <c r="G395" s="169"/>
      <c r="H395" s="79"/>
      <c r="I395" s="79"/>
      <c r="J395" s="79"/>
      <c r="K395" s="79"/>
      <c r="L395" s="79"/>
      <c r="M395" s="79"/>
      <c r="N395" s="80"/>
    </row>
    <row r="396" spans="1:14" ht="13.5" customHeight="1" x14ac:dyDescent="0.15">
      <c r="A396" s="147"/>
      <c r="B396" s="79"/>
      <c r="C396" s="79"/>
      <c r="D396" s="79"/>
      <c r="E396" s="79"/>
      <c r="F396" s="79"/>
      <c r="G396" s="169"/>
      <c r="H396" s="79"/>
      <c r="I396" s="79"/>
      <c r="J396" s="79"/>
      <c r="K396" s="79"/>
      <c r="L396" s="79"/>
      <c r="M396" s="79"/>
      <c r="N396" s="80"/>
    </row>
    <row r="397" spans="1:14" ht="13.5" customHeight="1" x14ac:dyDescent="0.15">
      <c r="A397" s="147"/>
      <c r="B397" s="79"/>
      <c r="C397" s="79"/>
      <c r="D397" s="79"/>
      <c r="E397" s="79"/>
      <c r="F397" s="79"/>
      <c r="G397" s="169"/>
      <c r="H397" s="79"/>
      <c r="I397" s="79"/>
      <c r="J397" s="79"/>
      <c r="K397" s="79"/>
      <c r="L397" s="79"/>
      <c r="M397" s="79"/>
      <c r="N397" s="80"/>
    </row>
    <row r="398" spans="1:14" ht="13.5" customHeight="1" x14ac:dyDescent="0.15">
      <c r="A398" s="147"/>
      <c r="B398" s="79"/>
      <c r="C398" s="79"/>
      <c r="D398" s="79"/>
      <c r="E398" s="79"/>
      <c r="F398" s="79"/>
      <c r="G398" s="169"/>
      <c r="H398" s="79"/>
      <c r="I398" s="79"/>
      <c r="J398" s="79"/>
      <c r="K398" s="79"/>
      <c r="L398" s="79"/>
      <c r="M398" s="79"/>
      <c r="N398" s="80"/>
    </row>
    <row r="399" spans="1:14" ht="13.5" customHeight="1" x14ac:dyDescent="0.15">
      <c r="A399" s="147"/>
      <c r="B399" s="79"/>
      <c r="C399" s="79"/>
      <c r="D399" s="79"/>
      <c r="E399" s="79"/>
      <c r="F399" s="79"/>
      <c r="G399" s="169"/>
      <c r="H399" s="79"/>
      <c r="I399" s="79"/>
      <c r="J399" s="79"/>
      <c r="K399" s="79"/>
      <c r="L399" s="79"/>
      <c r="M399" s="79"/>
      <c r="N399" s="80"/>
    </row>
    <row r="400" spans="1:14" ht="13.5" customHeight="1" x14ac:dyDescent="0.15">
      <c r="A400" s="147"/>
      <c r="B400" s="79"/>
      <c r="C400" s="79"/>
      <c r="D400" s="79"/>
      <c r="E400" s="79"/>
      <c r="F400" s="79"/>
      <c r="G400" s="169"/>
      <c r="H400" s="79"/>
      <c r="I400" s="79"/>
      <c r="J400" s="79"/>
      <c r="K400" s="79"/>
      <c r="L400" s="79"/>
      <c r="M400" s="79"/>
      <c r="N400" s="80"/>
    </row>
    <row r="401" spans="1:14" ht="13.5" customHeight="1" x14ac:dyDescent="0.15">
      <c r="A401" s="147"/>
      <c r="B401" s="79"/>
      <c r="C401" s="79"/>
      <c r="D401" s="79"/>
      <c r="E401" s="79"/>
      <c r="F401" s="79"/>
      <c r="G401" s="169"/>
      <c r="H401" s="79"/>
      <c r="I401" s="79"/>
      <c r="J401" s="79"/>
      <c r="K401" s="79"/>
      <c r="L401" s="79"/>
      <c r="M401" s="79"/>
      <c r="N401" s="80"/>
    </row>
    <row r="402" spans="1:14" ht="13.5" customHeight="1" x14ac:dyDescent="0.15">
      <c r="A402" s="147"/>
      <c r="B402" s="79"/>
      <c r="C402" s="79"/>
      <c r="D402" s="79"/>
      <c r="E402" s="79"/>
      <c r="F402" s="79"/>
      <c r="G402" s="169"/>
      <c r="H402" s="79"/>
      <c r="I402" s="79"/>
      <c r="J402" s="79"/>
      <c r="K402" s="79"/>
      <c r="L402" s="79"/>
      <c r="M402" s="79"/>
      <c r="N402" s="80"/>
    </row>
    <row r="403" spans="1:14" ht="13.5" customHeight="1" x14ac:dyDescent="0.15">
      <c r="A403" s="147"/>
      <c r="B403" s="79"/>
      <c r="C403" s="79"/>
      <c r="D403" s="79"/>
      <c r="E403" s="79"/>
      <c r="F403" s="79"/>
      <c r="G403" s="169"/>
      <c r="H403" s="79"/>
      <c r="I403" s="79"/>
      <c r="J403" s="79"/>
      <c r="K403" s="79"/>
      <c r="L403" s="79"/>
      <c r="M403" s="79"/>
      <c r="N403" s="80"/>
    </row>
    <row r="404" spans="1:14" ht="13.5" customHeight="1" x14ac:dyDescent="0.15">
      <c r="A404" s="147"/>
      <c r="B404" s="79"/>
      <c r="C404" s="79"/>
      <c r="D404" s="79"/>
      <c r="E404" s="79"/>
      <c r="F404" s="79"/>
      <c r="G404" s="169"/>
      <c r="H404" s="79"/>
      <c r="I404" s="79"/>
      <c r="J404" s="79"/>
      <c r="K404" s="79"/>
      <c r="L404" s="79"/>
      <c r="M404" s="79"/>
      <c r="N404" s="80"/>
    </row>
    <row r="405" spans="1:14" ht="13.5" customHeight="1" x14ac:dyDescent="0.15">
      <c r="A405" s="147"/>
      <c r="B405" s="79"/>
      <c r="C405" s="79"/>
      <c r="D405" s="79"/>
      <c r="E405" s="79"/>
      <c r="F405" s="79"/>
      <c r="G405" s="169"/>
      <c r="H405" s="79"/>
      <c r="I405" s="79"/>
      <c r="J405" s="79"/>
      <c r="K405" s="79"/>
      <c r="L405" s="79"/>
      <c r="M405" s="79"/>
      <c r="N405" s="80"/>
    </row>
    <row r="406" spans="1:14" ht="13.5" customHeight="1" x14ac:dyDescent="0.15">
      <c r="A406" s="147"/>
      <c r="B406" s="79"/>
      <c r="C406" s="79"/>
      <c r="D406" s="79"/>
      <c r="E406" s="79"/>
      <c r="F406" s="79"/>
      <c r="G406" s="169"/>
      <c r="H406" s="79"/>
      <c r="I406" s="79"/>
      <c r="J406" s="79"/>
      <c r="K406" s="79"/>
      <c r="L406" s="79"/>
      <c r="M406" s="79"/>
      <c r="N406" s="80"/>
    </row>
    <row r="407" spans="1:14" ht="13.5" customHeight="1" x14ac:dyDescent="0.15">
      <c r="A407" s="147"/>
      <c r="B407" s="79"/>
      <c r="C407" s="79"/>
      <c r="D407" s="79"/>
      <c r="E407" s="79"/>
      <c r="F407" s="79"/>
      <c r="G407" s="169"/>
      <c r="H407" s="79"/>
      <c r="I407" s="79"/>
      <c r="J407" s="79"/>
      <c r="K407" s="79"/>
      <c r="L407" s="79"/>
      <c r="M407" s="79"/>
      <c r="N407" s="80"/>
    </row>
    <row r="408" spans="1:14" ht="13.5" customHeight="1" x14ac:dyDescent="0.15">
      <c r="A408" s="147"/>
      <c r="B408" s="79"/>
      <c r="C408" s="79"/>
      <c r="D408" s="79"/>
      <c r="E408" s="79"/>
      <c r="F408" s="79"/>
      <c r="G408" s="169"/>
      <c r="H408" s="79"/>
      <c r="I408" s="79"/>
      <c r="J408" s="79"/>
      <c r="K408" s="79"/>
      <c r="L408" s="79"/>
      <c r="M408" s="79"/>
      <c r="N408" s="80"/>
    </row>
    <row r="409" spans="1:14" ht="13.5" customHeight="1" x14ac:dyDescent="0.15">
      <c r="A409" s="147"/>
      <c r="B409" s="79"/>
      <c r="C409" s="79"/>
      <c r="D409" s="79"/>
      <c r="E409" s="79"/>
      <c r="F409" s="79"/>
      <c r="G409" s="169"/>
      <c r="H409" s="79"/>
      <c r="I409" s="79"/>
      <c r="J409" s="79"/>
      <c r="K409" s="79"/>
      <c r="L409" s="79"/>
      <c r="M409" s="79"/>
      <c r="N409" s="80"/>
    </row>
    <row r="410" spans="1:14" ht="13.5" customHeight="1" x14ac:dyDescent="0.15">
      <c r="A410" s="147"/>
      <c r="B410" s="79"/>
      <c r="C410" s="79"/>
      <c r="D410" s="79"/>
      <c r="E410" s="79"/>
      <c r="F410" s="79"/>
      <c r="G410" s="169"/>
      <c r="H410" s="79"/>
      <c r="I410" s="79"/>
      <c r="J410" s="79"/>
      <c r="K410" s="79"/>
      <c r="L410" s="79"/>
      <c r="M410" s="79"/>
      <c r="N410" s="80"/>
    </row>
    <row r="411" spans="1:14" ht="13.5" customHeight="1" x14ac:dyDescent="0.15">
      <c r="A411" s="147"/>
      <c r="B411" s="79"/>
      <c r="C411" s="79"/>
      <c r="D411" s="79"/>
      <c r="E411" s="79"/>
      <c r="F411" s="79"/>
      <c r="G411" s="169"/>
      <c r="H411" s="79"/>
      <c r="I411" s="79"/>
      <c r="J411" s="79"/>
      <c r="K411" s="79"/>
      <c r="L411" s="79"/>
      <c r="M411" s="79"/>
      <c r="N411" s="80"/>
    </row>
    <row r="412" spans="1:14" ht="13.5" customHeight="1" x14ac:dyDescent="0.15">
      <c r="A412" s="147"/>
      <c r="B412" s="79"/>
      <c r="C412" s="79"/>
      <c r="D412" s="79"/>
      <c r="E412" s="79"/>
      <c r="F412" s="79"/>
      <c r="G412" s="169"/>
      <c r="H412" s="79"/>
      <c r="I412" s="79"/>
      <c r="J412" s="79"/>
      <c r="K412" s="79"/>
      <c r="L412" s="79"/>
      <c r="M412" s="79"/>
      <c r="N412" s="80"/>
    </row>
    <row r="413" spans="1:14" ht="13.5" customHeight="1" x14ac:dyDescent="0.15">
      <c r="A413" s="147"/>
      <c r="B413" s="79"/>
      <c r="C413" s="79"/>
      <c r="D413" s="79"/>
      <c r="E413" s="79"/>
      <c r="F413" s="79"/>
      <c r="G413" s="169"/>
      <c r="H413" s="79"/>
      <c r="I413" s="79"/>
      <c r="J413" s="79"/>
      <c r="K413" s="79"/>
      <c r="L413" s="79"/>
      <c r="M413" s="79"/>
      <c r="N413" s="80"/>
    </row>
    <row r="414" spans="1:14" ht="13.5" customHeight="1" x14ac:dyDescent="0.15">
      <c r="A414" s="147"/>
      <c r="B414" s="79"/>
      <c r="C414" s="79"/>
      <c r="D414" s="79"/>
      <c r="E414" s="79"/>
      <c r="F414" s="79"/>
      <c r="G414" s="169"/>
      <c r="H414" s="79"/>
      <c r="I414" s="79"/>
      <c r="J414" s="79"/>
      <c r="K414" s="79"/>
      <c r="L414" s="79"/>
      <c r="M414" s="79"/>
      <c r="N414" s="80"/>
    </row>
    <row r="415" spans="1:14" ht="13.5" customHeight="1" x14ac:dyDescent="0.15">
      <c r="A415" s="147"/>
      <c r="B415" s="79"/>
      <c r="C415" s="79"/>
      <c r="D415" s="79"/>
      <c r="E415" s="79"/>
      <c r="F415" s="79"/>
      <c r="G415" s="169"/>
      <c r="H415" s="79"/>
      <c r="I415" s="79"/>
      <c r="J415" s="79"/>
      <c r="K415" s="79"/>
      <c r="L415" s="79"/>
      <c r="M415" s="79"/>
      <c r="N415" s="80"/>
    </row>
    <row r="416" spans="1:14" ht="13.5" customHeight="1" x14ac:dyDescent="0.15">
      <c r="A416" s="147"/>
      <c r="B416" s="79"/>
      <c r="C416" s="79"/>
      <c r="D416" s="79"/>
      <c r="E416" s="79"/>
      <c r="F416" s="79"/>
      <c r="G416" s="169"/>
      <c r="H416" s="79"/>
      <c r="I416" s="79"/>
      <c r="J416" s="79"/>
      <c r="K416" s="79"/>
      <c r="L416" s="79"/>
      <c r="M416" s="79"/>
      <c r="N416" s="80"/>
    </row>
    <row r="417" spans="1:14" ht="13.5" customHeight="1" x14ac:dyDescent="0.15">
      <c r="A417" s="147"/>
      <c r="B417" s="79"/>
      <c r="C417" s="79"/>
      <c r="D417" s="79"/>
      <c r="E417" s="79"/>
      <c r="F417" s="79"/>
      <c r="G417" s="169"/>
      <c r="H417" s="79"/>
      <c r="I417" s="79"/>
      <c r="J417" s="79"/>
      <c r="K417" s="79"/>
      <c r="L417" s="79"/>
      <c r="M417" s="79"/>
      <c r="N417" s="80"/>
    </row>
    <row r="418" spans="1:14" ht="13.5" customHeight="1" x14ac:dyDescent="0.15">
      <c r="A418" s="147"/>
      <c r="B418" s="79"/>
      <c r="C418" s="79"/>
      <c r="D418" s="79"/>
      <c r="E418" s="79"/>
      <c r="F418" s="79"/>
      <c r="G418" s="169"/>
      <c r="H418" s="79"/>
      <c r="I418" s="79"/>
      <c r="J418" s="79"/>
      <c r="K418" s="79"/>
      <c r="L418" s="79"/>
      <c r="M418" s="79"/>
      <c r="N418" s="80"/>
    </row>
    <row r="419" spans="1:14" ht="13.5" customHeight="1" x14ac:dyDescent="0.15">
      <c r="A419" s="147"/>
      <c r="B419" s="79"/>
      <c r="C419" s="79"/>
      <c r="D419" s="79"/>
      <c r="E419" s="79"/>
      <c r="F419" s="79"/>
      <c r="G419" s="169"/>
      <c r="H419" s="79"/>
      <c r="I419" s="79"/>
      <c r="J419" s="79"/>
      <c r="K419" s="79"/>
      <c r="L419" s="79"/>
      <c r="M419" s="79"/>
      <c r="N419" s="80"/>
    </row>
    <row r="420" spans="1:14" ht="13.5" customHeight="1" x14ac:dyDescent="0.15">
      <c r="A420" s="147"/>
      <c r="B420" s="79"/>
      <c r="C420" s="79"/>
      <c r="D420" s="79"/>
      <c r="E420" s="79"/>
      <c r="F420" s="79"/>
      <c r="G420" s="169"/>
      <c r="H420" s="79"/>
      <c r="I420" s="79"/>
      <c r="J420" s="79"/>
      <c r="K420" s="79"/>
      <c r="L420" s="79"/>
      <c r="M420" s="79"/>
      <c r="N420" s="80"/>
    </row>
    <row r="421" spans="1:14" ht="13.5" customHeight="1" x14ac:dyDescent="0.15">
      <c r="A421" s="147"/>
      <c r="B421" s="79"/>
      <c r="C421" s="79"/>
      <c r="D421" s="79"/>
      <c r="E421" s="79"/>
      <c r="F421" s="79"/>
      <c r="G421" s="169"/>
      <c r="H421" s="79"/>
      <c r="I421" s="79"/>
      <c r="J421" s="79"/>
      <c r="K421" s="79"/>
      <c r="L421" s="79"/>
      <c r="M421" s="79"/>
      <c r="N421" s="80"/>
    </row>
    <row r="422" spans="1:14" ht="13.5" customHeight="1" x14ac:dyDescent="0.15">
      <c r="A422" s="147"/>
      <c r="B422" s="79"/>
      <c r="C422" s="79"/>
      <c r="D422" s="79"/>
      <c r="E422" s="79"/>
      <c r="F422" s="79"/>
      <c r="G422" s="169"/>
      <c r="H422" s="79"/>
      <c r="I422" s="79"/>
      <c r="J422" s="79"/>
      <c r="K422" s="79"/>
      <c r="L422" s="79"/>
      <c r="M422" s="79"/>
      <c r="N422" s="80"/>
    </row>
    <row r="423" spans="1:14" ht="13.5" customHeight="1" x14ac:dyDescent="0.15">
      <c r="A423" s="147"/>
      <c r="B423" s="79"/>
      <c r="C423" s="79"/>
      <c r="D423" s="79"/>
      <c r="E423" s="79"/>
      <c r="F423" s="79"/>
      <c r="G423" s="169"/>
      <c r="H423" s="79"/>
      <c r="I423" s="79"/>
      <c r="J423" s="79"/>
      <c r="K423" s="79"/>
      <c r="L423" s="79"/>
      <c r="M423" s="79"/>
      <c r="N423" s="80"/>
    </row>
    <row r="424" spans="1:14" ht="13.5" customHeight="1" x14ac:dyDescent="0.15">
      <c r="A424" s="147"/>
      <c r="B424" s="79"/>
      <c r="C424" s="79"/>
      <c r="D424" s="79"/>
      <c r="E424" s="79"/>
      <c r="F424" s="79"/>
      <c r="G424" s="169"/>
      <c r="H424" s="79"/>
      <c r="I424" s="79"/>
      <c r="J424" s="79"/>
      <c r="K424" s="79"/>
      <c r="L424" s="79"/>
      <c r="M424" s="79"/>
      <c r="N424" s="80"/>
    </row>
    <row r="425" spans="1:14" ht="13.5" customHeight="1" x14ac:dyDescent="0.15">
      <c r="A425" s="147"/>
      <c r="B425" s="79"/>
      <c r="C425" s="79"/>
      <c r="D425" s="79"/>
      <c r="E425" s="79"/>
      <c r="F425" s="79"/>
      <c r="G425" s="169"/>
      <c r="H425" s="79"/>
      <c r="I425" s="79"/>
      <c r="J425" s="79"/>
      <c r="K425" s="79"/>
      <c r="L425" s="79"/>
      <c r="M425" s="79"/>
      <c r="N425" s="80"/>
    </row>
    <row r="426" spans="1:14" ht="13.5" customHeight="1" x14ac:dyDescent="0.15">
      <c r="A426" s="147"/>
      <c r="B426" s="79"/>
      <c r="C426" s="79"/>
      <c r="D426" s="79"/>
      <c r="E426" s="79"/>
      <c r="F426" s="79"/>
      <c r="G426" s="169"/>
      <c r="H426" s="79"/>
      <c r="I426" s="79"/>
      <c r="J426" s="79"/>
      <c r="K426" s="79"/>
      <c r="L426" s="79"/>
      <c r="M426" s="79"/>
      <c r="N426" s="80"/>
    </row>
    <row r="427" spans="1:14" ht="13.5" customHeight="1" x14ac:dyDescent="0.15">
      <c r="A427" s="147"/>
      <c r="B427" s="79"/>
      <c r="C427" s="79"/>
      <c r="D427" s="79"/>
      <c r="E427" s="79"/>
      <c r="F427" s="79"/>
      <c r="G427" s="169"/>
      <c r="H427" s="79"/>
      <c r="I427" s="79"/>
      <c r="J427" s="79"/>
      <c r="K427" s="79"/>
      <c r="L427" s="79"/>
      <c r="M427" s="79"/>
      <c r="N427" s="80"/>
    </row>
    <row r="428" spans="1:14" ht="13.5" customHeight="1" x14ac:dyDescent="0.15">
      <c r="A428" s="147"/>
      <c r="B428" s="79"/>
      <c r="C428" s="79"/>
      <c r="D428" s="79"/>
      <c r="E428" s="79"/>
      <c r="F428" s="79"/>
      <c r="G428" s="169"/>
      <c r="H428" s="79"/>
      <c r="I428" s="79"/>
      <c r="J428" s="79"/>
      <c r="K428" s="79"/>
      <c r="L428" s="79"/>
      <c r="M428" s="79"/>
      <c r="N428" s="80"/>
    </row>
    <row r="429" spans="1:14" ht="13.5" customHeight="1" x14ac:dyDescent="0.15">
      <c r="A429" s="147"/>
      <c r="B429" s="79"/>
      <c r="C429" s="79"/>
      <c r="D429" s="79"/>
      <c r="E429" s="79"/>
      <c r="F429" s="79"/>
      <c r="G429" s="169"/>
      <c r="H429" s="79"/>
      <c r="I429" s="79"/>
      <c r="J429" s="79"/>
      <c r="K429" s="79"/>
      <c r="L429" s="79"/>
      <c r="M429" s="79"/>
      <c r="N429" s="80"/>
    </row>
    <row r="430" spans="1:14" ht="13.5" customHeight="1" x14ac:dyDescent="0.15">
      <c r="A430" s="147"/>
      <c r="B430" s="79"/>
      <c r="C430" s="79"/>
      <c r="D430" s="79"/>
      <c r="E430" s="79"/>
      <c r="F430" s="79"/>
      <c r="G430" s="169"/>
      <c r="H430" s="79"/>
      <c r="I430" s="79"/>
      <c r="J430" s="79"/>
      <c r="K430" s="79"/>
      <c r="L430" s="79"/>
      <c r="M430" s="79"/>
      <c r="N430" s="80"/>
    </row>
    <row r="431" spans="1:14" ht="13.5" customHeight="1" x14ac:dyDescent="0.15">
      <c r="A431" s="147"/>
      <c r="B431" s="79"/>
      <c r="C431" s="79"/>
      <c r="D431" s="79"/>
      <c r="E431" s="79"/>
      <c r="F431" s="79"/>
      <c r="G431" s="169"/>
      <c r="H431" s="79"/>
      <c r="I431" s="79"/>
      <c r="J431" s="79"/>
      <c r="K431" s="79"/>
      <c r="L431" s="79"/>
      <c r="M431" s="79"/>
      <c r="N431" s="80"/>
    </row>
    <row r="432" spans="1:14" ht="13.5" customHeight="1" x14ac:dyDescent="0.15">
      <c r="A432" s="147"/>
      <c r="B432" s="79"/>
      <c r="C432" s="79"/>
      <c r="D432" s="79"/>
      <c r="E432" s="79"/>
      <c r="F432" s="79"/>
      <c r="G432" s="169"/>
      <c r="H432" s="79"/>
      <c r="I432" s="79"/>
      <c r="J432" s="79"/>
      <c r="K432" s="79"/>
      <c r="L432" s="79"/>
      <c r="M432" s="79"/>
      <c r="N432" s="80"/>
    </row>
    <row r="433" spans="1:14" ht="13.5" customHeight="1" x14ac:dyDescent="0.15">
      <c r="A433" s="147"/>
      <c r="B433" s="79"/>
      <c r="C433" s="79"/>
      <c r="D433" s="79"/>
      <c r="E433" s="79"/>
      <c r="F433" s="79"/>
      <c r="G433" s="169"/>
      <c r="H433" s="79"/>
      <c r="I433" s="79"/>
      <c r="J433" s="79"/>
      <c r="K433" s="79"/>
      <c r="L433" s="79"/>
      <c r="M433" s="79"/>
      <c r="N433" s="80"/>
    </row>
    <row r="434" spans="1:14" ht="13.5" customHeight="1" x14ac:dyDescent="0.15">
      <c r="A434" s="147"/>
      <c r="B434" s="79"/>
      <c r="C434" s="79"/>
      <c r="D434" s="79"/>
      <c r="E434" s="79"/>
      <c r="F434" s="79"/>
      <c r="G434" s="169"/>
      <c r="H434" s="79"/>
      <c r="I434" s="79"/>
      <c r="J434" s="79"/>
      <c r="K434" s="79"/>
      <c r="L434" s="79"/>
      <c r="M434" s="79"/>
      <c r="N434" s="80"/>
    </row>
    <row r="435" spans="1:14" ht="13.5" customHeight="1" x14ac:dyDescent="0.15">
      <c r="A435" s="147"/>
      <c r="B435" s="79"/>
      <c r="C435" s="79"/>
      <c r="D435" s="79"/>
      <c r="E435" s="79"/>
      <c r="F435" s="79"/>
      <c r="G435" s="169"/>
      <c r="H435" s="79"/>
      <c r="I435" s="79"/>
      <c r="J435" s="79"/>
      <c r="K435" s="79"/>
      <c r="L435" s="79"/>
      <c r="M435" s="79"/>
      <c r="N435" s="80"/>
    </row>
    <row r="436" spans="1:14" ht="13.5" customHeight="1" x14ac:dyDescent="0.15">
      <c r="A436" s="147"/>
      <c r="B436" s="79"/>
      <c r="C436" s="79"/>
      <c r="D436" s="79"/>
      <c r="E436" s="79"/>
      <c r="F436" s="79"/>
      <c r="G436" s="169"/>
      <c r="H436" s="79"/>
      <c r="I436" s="79"/>
      <c r="J436" s="79"/>
      <c r="K436" s="79"/>
      <c r="L436" s="79"/>
      <c r="M436" s="79"/>
      <c r="N436" s="80"/>
    </row>
    <row r="437" spans="1:14" ht="13.5" customHeight="1" x14ac:dyDescent="0.15">
      <c r="A437" s="147"/>
      <c r="B437" s="79"/>
      <c r="C437" s="79"/>
      <c r="D437" s="79"/>
      <c r="E437" s="79"/>
      <c r="F437" s="79"/>
      <c r="G437" s="169"/>
      <c r="H437" s="79"/>
      <c r="I437" s="79"/>
      <c r="J437" s="79"/>
      <c r="K437" s="79"/>
      <c r="L437" s="79"/>
      <c r="M437" s="79"/>
      <c r="N437" s="80"/>
    </row>
    <row r="438" spans="1:14" ht="13.5" customHeight="1" x14ac:dyDescent="0.15">
      <c r="A438" s="147"/>
      <c r="B438" s="79"/>
      <c r="C438" s="79"/>
      <c r="D438" s="79"/>
      <c r="E438" s="79"/>
      <c r="F438" s="79"/>
      <c r="G438" s="169"/>
      <c r="H438" s="79"/>
      <c r="I438" s="79"/>
      <c r="J438" s="79"/>
      <c r="K438" s="79"/>
      <c r="L438" s="79"/>
      <c r="M438" s="79"/>
      <c r="N438" s="80"/>
    </row>
    <row r="439" spans="1:14" ht="13.5" customHeight="1" x14ac:dyDescent="0.15">
      <c r="A439" s="147"/>
      <c r="B439" s="79"/>
      <c r="C439" s="79"/>
      <c r="D439" s="79"/>
      <c r="E439" s="79"/>
      <c r="F439" s="79"/>
      <c r="G439" s="169"/>
      <c r="H439" s="79"/>
      <c r="I439" s="79"/>
      <c r="J439" s="79"/>
      <c r="K439" s="79"/>
      <c r="L439" s="79"/>
      <c r="M439" s="79"/>
      <c r="N439" s="80"/>
    </row>
    <row r="440" spans="1:14" ht="13.5" customHeight="1" x14ac:dyDescent="0.15">
      <c r="A440" s="147"/>
      <c r="B440" s="79"/>
      <c r="C440" s="79"/>
      <c r="D440" s="79"/>
      <c r="E440" s="79"/>
      <c r="F440" s="79"/>
      <c r="G440" s="169"/>
      <c r="H440" s="79"/>
      <c r="I440" s="79"/>
      <c r="J440" s="79"/>
      <c r="K440" s="79"/>
      <c r="L440" s="79"/>
      <c r="M440" s="79"/>
      <c r="N440" s="80"/>
    </row>
    <row r="441" spans="1:14" ht="13.5" customHeight="1" x14ac:dyDescent="0.15">
      <c r="A441" s="147"/>
      <c r="B441" s="79"/>
      <c r="C441" s="79"/>
      <c r="D441" s="79"/>
      <c r="E441" s="79"/>
      <c r="F441" s="79"/>
      <c r="G441" s="169"/>
      <c r="H441" s="79"/>
      <c r="I441" s="79"/>
      <c r="J441" s="79"/>
      <c r="K441" s="79"/>
      <c r="L441" s="79"/>
      <c r="M441" s="79"/>
      <c r="N441" s="80"/>
    </row>
    <row r="442" spans="1:14" ht="13.5" customHeight="1" x14ac:dyDescent="0.15">
      <c r="A442" s="147"/>
      <c r="B442" s="79"/>
      <c r="C442" s="79"/>
      <c r="D442" s="79"/>
      <c r="E442" s="79"/>
      <c r="F442" s="79"/>
      <c r="G442" s="169"/>
      <c r="H442" s="79"/>
      <c r="I442" s="79"/>
      <c r="J442" s="79"/>
      <c r="K442" s="79"/>
      <c r="L442" s="79"/>
      <c r="M442" s="79"/>
      <c r="N442" s="80"/>
    </row>
    <row r="443" spans="1:14" ht="13.5" customHeight="1" x14ac:dyDescent="0.15">
      <c r="A443" s="147"/>
      <c r="B443" s="79"/>
      <c r="C443" s="79"/>
      <c r="D443" s="79"/>
      <c r="E443" s="79"/>
      <c r="F443" s="79"/>
      <c r="G443" s="169"/>
      <c r="H443" s="79"/>
      <c r="I443" s="79"/>
      <c r="J443" s="79"/>
      <c r="K443" s="79"/>
      <c r="L443" s="79"/>
      <c r="M443" s="79"/>
      <c r="N443" s="80"/>
    </row>
    <row r="444" spans="1:14" ht="13.5" customHeight="1" x14ac:dyDescent="0.15">
      <c r="A444" s="147"/>
      <c r="B444" s="79"/>
      <c r="C444" s="79"/>
      <c r="D444" s="79"/>
      <c r="E444" s="79"/>
      <c r="F444" s="79"/>
      <c r="G444" s="169"/>
      <c r="H444" s="79"/>
      <c r="I444" s="79"/>
      <c r="J444" s="79"/>
      <c r="K444" s="79"/>
      <c r="L444" s="79"/>
      <c r="M444" s="79"/>
      <c r="N444" s="80"/>
    </row>
    <row r="445" spans="1:14" ht="13.5" customHeight="1" x14ac:dyDescent="0.15">
      <c r="A445" s="147"/>
      <c r="B445" s="79"/>
      <c r="C445" s="79"/>
      <c r="D445" s="79"/>
      <c r="E445" s="79"/>
      <c r="F445" s="79"/>
      <c r="G445" s="169"/>
      <c r="H445" s="79"/>
      <c r="I445" s="79"/>
      <c r="J445" s="79"/>
      <c r="K445" s="79"/>
      <c r="L445" s="79"/>
      <c r="M445" s="79"/>
      <c r="N445" s="80"/>
    </row>
    <row r="446" spans="1:14" ht="13.5" customHeight="1" x14ac:dyDescent="0.15">
      <c r="A446" s="147"/>
      <c r="B446" s="79"/>
      <c r="C446" s="79"/>
      <c r="D446" s="79"/>
      <c r="E446" s="79"/>
      <c r="F446" s="79"/>
      <c r="G446" s="169"/>
      <c r="H446" s="79"/>
      <c r="I446" s="79"/>
      <c r="J446" s="79"/>
      <c r="K446" s="79"/>
      <c r="L446" s="79"/>
      <c r="M446" s="79"/>
      <c r="N446" s="80"/>
    </row>
    <row r="447" spans="1:14" ht="13.5" customHeight="1" x14ac:dyDescent="0.15">
      <c r="A447" s="147"/>
      <c r="B447" s="79"/>
      <c r="C447" s="79"/>
      <c r="D447" s="79"/>
      <c r="E447" s="79"/>
      <c r="F447" s="79"/>
      <c r="G447" s="169"/>
      <c r="H447" s="79"/>
      <c r="I447" s="79"/>
      <c r="J447" s="79"/>
      <c r="K447" s="79"/>
      <c r="L447" s="79"/>
      <c r="M447" s="79"/>
      <c r="N447" s="80"/>
    </row>
    <row r="448" spans="1:14" ht="13.5" customHeight="1" x14ac:dyDescent="0.15">
      <c r="A448" s="147"/>
      <c r="B448" s="79"/>
      <c r="C448" s="79"/>
      <c r="D448" s="79"/>
      <c r="E448" s="79"/>
      <c r="F448" s="79"/>
      <c r="G448" s="169"/>
      <c r="H448" s="79"/>
      <c r="I448" s="79"/>
      <c r="J448" s="79"/>
      <c r="K448" s="79"/>
      <c r="L448" s="79"/>
      <c r="M448" s="79"/>
      <c r="N448" s="80"/>
    </row>
    <row r="449" spans="1:14" ht="13.5" customHeight="1" x14ac:dyDescent="0.15">
      <c r="A449" s="147"/>
      <c r="B449" s="79"/>
      <c r="C449" s="79"/>
      <c r="D449" s="79"/>
      <c r="E449" s="79"/>
      <c r="F449" s="79"/>
      <c r="G449" s="169"/>
      <c r="H449" s="79"/>
      <c r="I449" s="79"/>
      <c r="J449" s="79"/>
      <c r="K449" s="79"/>
      <c r="L449" s="79"/>
      <c r="M449" s="79"/>
      <c r="N449" s="80"/>
    </row>
    <row r="450" spans="1:14" ht="13.5" customHeight="1" x14ac:dyDescent="0.15">
      <c r="A450" s="147"/>
      <c r="B450" s="79"/>
      <c r="C450" s="79"/>
      <c r="D450" s="79"/>
      <c r="E450" s="79"/>
      <c r="F450" s="79"/>
      <c r="G450" s="169"/>
      <c r="H450" s="79"/>
      <c r="I450" s="79"/>
      <c r="J450" s="79"/>
      <c r="K450" s="79"/>
      <c r="L450" s="79"/>
      <c r="M450" s="79"/>
      <c r="N450" s="80"/>
    </row>
    <row r="451" spans="1:14" ht="13.5" customHeight="1" x14ac:dyDescent="0.15">
      <c r="A451" s="147"/>
      <c r="B451" s="79"/>
      <c r="C451" s="79"/>
      <c r="D451" s="79"/>
      <c r="E451" s="79"/>
      <c r="F451" s="79"/>
      <c r="G451" s="169"/>
      <c r="H451" s="79"/>
      <c r="I451" s="79"/>
      <c r="J451" s="79"/>
      <c r="K451" s="79"/>
      <c r="L451" s="79"/>
      <c r="M451" s="79"/>
      <c r="N451" s="80"/>
    </row>
    <row r="452" spans="1:14" ht="13.5" customHeight="1" x14ac:dyDescent="0.15">
      <c r="A452" s="147"/>
      <c r="B452" s="79"/>
      <c r="C452" s="79"/>
      <c r="D452" s="79"/>
      <c r="E452" s="79"/>
      <c r="F452" s="79"/>
      <c r="G452" s="169"/>
      <c r="H452" s="79"/>
      <c r="I452" s="79"/>
      <c r="J452" s="79"/>
      <c r="K452" s="79"/>
      <c r="L452" s="79"/>
      <c r="M452" s="79"/>
      <c r="N452" s="80"/>
    </row>
    <row r="453" spans="1:14" ht="13.5" customHeight="1" x14ac:dyDescent="0.15">
      <c r="A453" s="147"/>
      <c r="B453" s="79"/>
      <c r="C453" s="79"/>
      <c r="D453" s="79"/>
      <c r="E453" s="79"/>
      <c r="F453" s="79"/>
      <c r="G453" s="169"/>
      <c r="H453" s="79"/>
      <c r="I453" s="79"/>
      <c r="J453" s="79"/>
      <c r="K453" s="79"/>
      <c r="L453" s="79"/>
      <c r="M453" s="79"/>
      <c r="N453" s="80"/>
    </row>
    <row r="454" spans="1:14" ht="13.5" customHeight="1" x14ac:dyDescent="0.15">
      <c r="A454" s="147"/>
      <c r="B454" s="79"/>
      <c r="C454" s="79"/>
      <c r="D454" s="79"/>
      <c r="E454" s="79"/>
      <c r="F454" s="79"/>
      <c r="G454" s="169"/>
      <c r="H454" s="79"/>
      <c r="I454" s="79"/>
      <c r="J454" s="79"/>
      <c r="K454" s="79"/>
      <c r="L454" s="79"/>
      <c r="M454" s="79"/>
      <c r="N454" s="80"/>
    </row>
    <row r="455" spans="1:14" ht="13.5" customHeight="1" x14ac:dyDescent="0.15">
      <c r="A455" s="147"/>
      <c r="B455" s="79"/>
      <c r="C455" s="79"/>
      <c r="D455" s="79"/>
      <c r="E455" s="79"/>
      <c r="F455" s="79"/>
      <c r="G455" s="169"/>
      <c r="H455" s="79"/>
      <c r="I455" s="79"/>
      <c r="J455" s="79"/>
      <c r="K455" s="79"/>
      <c r="L455" s="79"/>
      <c r="M455" s="79"/>
      <c r="N455" s="80"/>
    </row>
    <row r="456" spans="1:14" ht="13.5" customHeight="1" x14ac:dyDescent="0.15">
      <c r="A456" s="147"/>
      <c r="B456" s="79"/>
      <c r="C456" s="79"/>
      <c r="D456" s="79"/>
      <c r="E456" s="79"/>
      <c r="F456" s="79"/>
      <c r="G456" s="169"/>
      <c r="H456" s="79"/>
      <c r="I456" s="79"/>
      <c r="J456" s="79"/>
      <c r="K456" s="79"/>
      <c r="L456" s="79"/>
      <c r="M456" s="79"/>
      <c r="N456" s="80"/>
    </row>
    <row r="457" spans="1:14" ht="13.5" customHeight="1" x14ac:dyDescent="0.15">
      <c r="A457" s="147"/>
      <c r="B457" s="79"/>
      <c r="C457" s="79"/>
      <c r="D457" s="79"/>
      <c r="E457" s="79"/>
      <c r="F457" s="79"/>
      <c r="G457" s="169"/>
      <c r="H457" s="79"/>
      <c r="I457" s="79"/>
      <c r="J457" s="79"/>
      <c r="K457" s="79"/>
      <c r="L457" s="79"/>
      <c r="M457" s="79"/>
      <c r="N457" s="80"/>
    </row>
    <row r="458" spans="1:14" ht="13.5" customHeight="1" x14ac:dyDescent="0.15">
      <c r="A458" s="147"/>
      <c r="B458" s="79"/>
      <c r="C458" s="79"/>
      <c r="D458" s="79"/>
      <c r="E458" s="79"/>
      <c r="F458" s="79"/>
      <c r="G458" s="169"/>
      <c r="H458" s="79"/>
      <c r="I458" s="79"/>
      <c r="J458" s="79"/>
      <c r="K458" s="79"/>
      <c r="L458" s="79"/>
      <c r="M458" s="79"/>
      <c r="N458" s="80"/>
    </row>
    <row r="459" spans="1:14" ht="13.5" customHeight="1" x14ac:dyDescent="0.15">
      <c r="A459" s="147"/>
      <c r="B459" s="79"/>
      <c r="C459" s="79"/>
      <c r="D459" s="79"/>
      <c r="E459" s="79"/>
      <c r="F459" s="79"/>
      <c r="G459" s="169"/>
      <c r="H459" s="79"/>
      <c r="I459" s="79"/>
      <c r="J459" s="79"/>
      <c r="K459" s="79"/>
      <c r="L459" s="79"/>
      <c r="M459" s="79"/>
      <c r="N459" s="80"/>
    </row>
    <row r="460" spans="1:14" ht="13.5" customHeight="1" x14ac:dyDescent="0.15">
      <c r="A460" s="147"/>
      <c r="B460" s="79"/>
      <c r="C460" s="79"/>
      <c r="D460" s="79"/>
      <c r="E460" s="79"/>
      <c r="F460" s="79"/>
      <c r="G460" s="169"/>
      <c r="H460" s="79"/>
      <c r="I460" s="79"/>
      <c r="J460" s="79"/>
      <c r="K460" s="79"/>
      <c r="L460" s="79"/>
      <c r="M460" s="79"/>
      <c r="N460" s="80"/>
    </row>
    <row r="461" spans="1:14" ht="13.5" customHeight="1" x14ac:dyDescent="0.15">
      <c r="A461" s="147"/>
      <c r="B461" s="79"/>
      <c r="C461" s="79"/>
      <c r="D461" s="79"/>
      <c r="E461" s="79"/>
      <c r="F461" s="79"/>
      <c r="G461" s="169"/>
      <c r="H461" s="79"/>
      <c r="I461" s="79"/>
      <c r="J461" s="79"/>
      <c r="K461" s="79"/>
      <c r="L461" s="79"/>
      <c r="M461" s="79"/>
      <c r="N461" s="80"/>
    </row>
    <row r="462" spans="1:14" ht="13.5" customHeight="1" x14ac:dyDescent="0.15">
      <c r="A462" s="147"/>
      <c r="B462" s="79"/>
      <c r="C462" s="79"/>
      <c r="D462" s="79"/>
      <c r="E462" s="79"/>
      <c r="F462" s="79"/>
      <c r="G462" s="169"/>
      <c r="H462" s="79"/>
      <c r="I462" s="79"/>
      <c r="J462" s="79"/>
      <c r="K462" s="79"/>
      <c r="L462" s="79"/>
      <c r="M462" s="79"/>
      <c r="N462" s="80"/>
    </row>
    <row r="463" spans="1:14" ht="13.5" customHeight="1" x14ac:dyDescent="0.15">
      <c r="A463" s="147"/>
      <c r="B463" s="79"/>
      <c r="C463" s="79"/>
      <c r="D463" s="79"/>
      <c r="E463" s="79"/>
      <c r="F463" s="79"/>
      <c r="G463" s="169"/>
      <c r="H463" s="79"/>
      <c r="I463" s="79"/>
      <c r="J463" s="79"/>
      <c r="K463" s="79"/>
      <c r="L463" s="79"/>
      <c r="M463" s="79"/>
      <c r="N463" s="80"/>
    </row>
    <row r="464" spans="1:14" ht="13.5" customHeight="1" x14ac:dyDescent="0.15">
      <c r="A464" s="147"/>
      <c r="B464" s="79"/>
      <c r="C464" s="79"/>
      <c r="D464" s="79"/>
      <c r="E464" s="79"/>
      <c r="F464" s="79"/>
      <c r="G464" s="169"/>
      <c r="H464" s="79"/>
      <c r="I464" s="79"/>
      <c r="J464" s="79"/>
      <c r="K464" s="79"/>
      <c r="L464" s="79"/>
      <c r="M464" s="79"/>
      <c r="N464" s="80"/>
    </row>
    <row r="465" spans="1:14" ht="13.5" customHeight="1" x14ac:dyDescent="0.15">
      <c r="A465" s="147"/>
      <c r="B465" s="79"/>
      <c r="C465" s="79"/>
      <c r="D465" s="79"/>
      <c r="E465" s="79"/>
      <c r="F465" s="79"/>
      <c r="G465" s="169"/>
      <c r="H465" s="79"/>
      <c r="I465" s="79"/>
      <c r="J465" s="79"/>
      <c r="K465" s="79"/>
      <c r="L465" s="79"/>
      <c r="M465" s="79"/>
      <c r="N465" s="80"/>
    </row>
    <row r="466" spans="1:14" ht="13.5" customHeight="1" x14ac:dyDescent="0.15">
      <c r="A466" s="147"/>
      <c r="B466" s="79"/>
      <c r="C466" s="79"/>
      <c r="D466" s="79"/>
      <c r="E466" s="79"/>
      <c r="F466" s="79"/>
      <c r="G466" s="169"/>
      <c r="H466" s="79"/>
      <c r="I466" s="79"/>
      <c r="J466" s="79"/>
      <c r="K466" s="79"/>
      <c r="L466" s="79"/>
      <c r="M466" s="79"/>
      <c r="N466" s="80"/>
    </row>
    <row r="467" spans="1:14" ht="13.5" customHeight="1" x14ac:dyDescent="0.15">
      <c r="A467" s="147"/>
      <c r="B467" s="79"/>
      <c r="C467" s="79"/>
      <c r="D467" s="79"/>
      <c r="E467" s="79"/>
      <c r="F467" s="79"/>
      <c r="G467" s="169"/>
      <c r="H467" s="79"/>
      <c r="I467" s="79"/>
      <c r="J467" s="79"/>
      <c r="K467" s="79"/>
      <c r="L467" s="79"/>
      <c r="M467" s="79"/>
      <c r="N467" s="80"/>
    </row>
    <row r="468" spans="1:14" ht="13.5" customHeight="1" x14ac:dyDescent="0.15">
      <c r="A468" s="147"/>
      <c r="B468" s="79"/>
      <c r="C468" s="79"/>
      <c r="D468" s="79"/>
      <c r="E468" s="79"/>
      <c r="F468" s="79"/>
      <c r="G468" s="169"/>
      <c r="H468" s="79"/>
      <c r="I468" s="79"/>
      <c r="J468" s="79"/>
      <c r="K468" s="79"/>
      <c r="L468" s="79"/>
      <c r="M468" s="79"/>
      <c r="N468" s="80"/>
    </row>
    <row r="469" spans="1:14" ht="13.5" customHeight="1" x14ac:dyDescent="0.15">
      <c r="A469" s="147"/>
      <c r="B469" s="79"/>
      <c r="C469" s="79"/>
      <c r="D469" s="79"/>
      <c r="E469" s="79"/>
      <c r="F469" s="79"/>
      <c r="G469" s="169"/>
      <c r="H469" s="79"/>
      <c r="I469" s="79"/>
      <c r="J469" s="79"/>
      <c r="K469" s="79"/>
      <c r="L469" s="79"/>
      <c r="M469" s="79"/>
      <c r="N469" s="80"/>
    </row>
    <row r="470" spans="1:14" ht="13.5" customHeight="1" x14ac:dyDescent="0.15">
      <c r="A470" s="147"/>
      <c r="B470" s="79"/>
      <c r="C470" s="79"/>
      <c r="D470" s="79"/>
      <c r="E470" s="79"/>
      <c r="F470" s="79"/>
      <c r="G470" s="169"/>
      <c r="H470" s="79"/>
      <c r="I470" s="79"/>
      <c r="J470" s="79"/>
      <c r="K470" s="79"/>
      <c r="L470" s="79"/>
      <c r="M470" s="79"/>
      <c r="N470" s="80"/>
    </row>
    <row r="471" spans="1:14" ht="13.5" customHeight="1" x14ac:dyDescent="0.15">
      <c r="A471" s="147"/>
      <c r="B471" s="79"/>
      <c r="C471" s="79"/>
      <c r="D471" s="79"/>
      <c r="E471" s="79"/>
      <c r="F471" s="79"/>
      <c r="G471" s="169"/>
      <c r="H471" s="79"/>
      <c r="I471" s="79"/>
      <c r="J471" s="79"/>
      <c r="K471" s="79"/>
      <c r="L471" s="79"/>
      <c r="M471" s="79"/>
      <c r="N471" s="80"/>
    </row>
    <row r="472" spans="1:14" ht="13.5" customHeight="1" x14ac:dyDescent="0.15">
      <c r="A472" s="147"/>
      <c r="B472" s="79"/>
      <c r="C472" s="79"/>
      <c r="D472" s="79"/>
      <c r="E472" s="79"/>
      <c r="F472" s="79"/>
      <c r="G472" s="169"/>
      <c r="H472" s="79"/>
      <c r="I472" s="79"/>
      <c r="J472" s="79"/>
      <c r="K472" s="79"/>
      <c r="L472" s="79"/>
      <c r="M472" s="79"/>
      <c r="N472" s="80"/>
    </row>
    <row r="473" spans="1:14" ht="13.5" customHeight="1" x14ac:dyDescent="0.15">
      <c r="A473" s="147"/>
      <c r="B473" s="79"/>
      <c r="C473" s="79"/>
      <c r="D473" s="79"/>
      <c r="E473" s="79"/>
      <c r="F473" s="79"/>
      <c r="G473" s="169"/>
      <c r="H473" s="79"/>
      <c r="I473" s="79"/>
      <c r="J473" s="79"/>
      <c r="K473" s="79"/>
      <c r="L473" s="79"/>
      <c r="M473" s="79"/>
      <c r="N473" s="80"/>
    </row>
    <row r="474" spans="1:14" ht="13.5" customHeight="1" x14ac:dyDescent="0.15">
      <c r="A474" s="147"/>
      <c r="B474" s="79"/>
      <c r="C474" s="79"/>
      <c r="D474" s="79"/>
      <c r="E474" s="79"/>
      <c r="F474" s="79"/>
      <c r="G474" s="169"/>
      <c r="H474" s="79"/>
      <c r="I474" s="79"/>
      <c r="J474" s="79"/>
      <c r="K474" s="79"/>
      <c r="L474" s="79"/>
      <c r="M474" s="79"/>
      <c r="N474" s="80"/>
    </row>
    <row r="475" spans="1:14" ht="13.5" customHeight="1" x14ac:dyDescent="0.15">
      <c r="A475" s="147"/>
      <c r="B475" s="79"/>
      <c r="C475" s="79"/>
      <c r="D475" s="79"/>
      <c r="E475" s="79"/>
      <c r="F475" s="79"/>
      <c r="G475" s="169"/>
      <c r="H475" s="79"/>
      <c r="I475" s="79"/>
      <c r="J475" s="79"/>
      <c r="K475" s="79"/>
      <c r="L475" s="79"/>
      <c r="M475" s="79"/>
      <c r="N475" s="80"/>
    </row>
    <row r="476" spans="1:14" ht="13.5" customHeight="1" x14ac:dyDescent="0.15">
      <c r="A476" s="147"/>
      <c r="B476" s="79"/>
      <c r="C476" s="79"/>
      <c r="D476" s="79"/>
      <c r="E476" s="79"/>
      <c r="F476" s="79"/>
      <c r="G476" s="169"/>
      <c r="H476" s="79"/>
      <c r="I476" s="79"/>
      <c r="J476" s="79"/>
      <c r="K476" s="79"/>
      <c r="L476" s="79"/>
      <c r="M476" s="79"/>
      <c r="N476" s="80"/>
    </row>
    <row r="477" spans="1:14" ht="13.5" customHeight="1" x14ac:dyDescent="0.15">
      <c r="A477" s="147"/>
      <c r="B477" s="79"/>
      <c r="C477" s="79"/>
      <c r="D477" s="79"/>
      <c r="E477" s="79"/>
      <c r="F477" s="79"/>
      <c r="G477" s="169"/>
      <c r="H477" s="79"/>
      <c r="I477" s="79"/>
      <c r="J477" s="79"/>
      <c r="K477" s="79"/>
      <c r="L477" s="79"/>
      <c r="M477" s="79"/>
      <c r="N477" s="80"/>
    </row>
    <row r="478" spans="1:14" ht="13.5" customHeight="1" x14ac:dyDescent="0.15">
      <c r="A478" s="147"/>
      <c r="B478" s="79"/>
      <c r="C478" s="79"/>
      <c r="D478" s="79"/>
      <c r="E478" s="79"/>
      <c r="F478" s="79"/>
      <c r="G478" s="169"/>
      <c r="H478" s="79"/>
      <c r="I478" s="79"/>
      <c r="J478" s="79"/>
      <c r="K478" s="79"/>
      <c r="L478" s="79"/>
      <c r="M478" s="79"/>
      <c r="N478" s="80"/>
    </row>
    <row r="479" spans="1:14" ht="13.5" customHeight="1" x14ac:dyDescent="0.15">
      <c r="A479" s="147"/>
      <c r="B479" s="79"/>
      <c r="C479" s="79"/>
      <c r="D479" s="79"/>
      <c r="E479" s="79"/>
      <c r="F479" s="79"/>
      <c r="G479" s="169"/>
      <c r="H479" s="79"/>
      <c r="I479" s="79"/>
      <c r="J479" s="79"/>
      <c r="K479" s="79"/>
      <c r="L479" s="79"/>
      <c r="M479" s="79"/>
      <c r="N479" s="80"/>
    </row>
    <row r="480" spans="1:14" ht="13.5" customHeight="1" x14ac:dyDescent="0.15">
      <c r="A480" s="147"/>
      <c r="B480" s="79"/>
      <c r="C480" s="79"/>
      <c r="D480" s="79"/>
      <c r="E480" s="79"/>
      <c r="F480" s="79"/>
      <c r="G480" s="169"/>
      <c r="H480" s="79"/>
      <c r="I480" s="79"/>
      <c r="J480" s="79"/>
      <c r="K480" s="79"/>
      <c r="L480" s="79"/>
      <c r="M480" s="79"/>
      <c r="N480" s="80"/>
    </row>
    <row r="481" spans="1:14" ht="13.5" customHeight="1" x14ac:dyDescent="0.15">
      <c r="A481" s="147"/>
      <c r="B481" s="79"/>
      <c r="C481" s="79"/>
      <c r="D481" s="79"/>
      <c r="E481" s="79"/>
      <c r="F481" s="79"/>
      <c r="G481" s="169"/>
      <c r="H481" s="79"/>
      <c r="I481" s="79"/>
      <c r="J481" s="79"/>
      <c r="K481" s="79"/>
      <c r="L481" s="79"/>
      <c r="M481" s="79"/>
      <c r="N481" s="80"/>
    </row>
    <row r="482" spans="1:14" ht="13.5" customHeight="1" x14ac:dyDescent="0.15">
      <c r="A482" s="147"/>
      <c r="B482" s="79"/>
      <c r="C482" s="79"/>
      <c r="D482" s="79"/>
      <c r="E482" s="79"/>
      <c r="F482" s="79"/>
      <c r="G482" s="169"/>
      <c r="H482" s="79"/>
      <c r="I482" s="79"/>
      <c r="J482" s="79"/>
      <c r="K482" s="79"/>
      <c r="L482" s="79"/>
      <c r="M482" s="79"/>
      <c r="N482" s="80"/>
    </row>
    <row r="483" spans="1:14" ht="13.5" customHeight="1" x14ac:dyDescent="0.15">
      <c r="A483" s="147"/>
      <c r="B483" s="79"/>
      <c r="C483" s="79"/>
      <c r="D483" s="79"/>
      <c r="E483" s="79"/>
      <c r="F483" s="79"/>
      <c r="G483" s="169"/>
      <c r="H483" s="79"/>
      <c r="I483" s="79"/>
      <c r="J483" s="79"/>
      <c r="K483" s="79"/>
      <c r="L483" s="79"/>
      <c r="M483" s="79"/>
      <c r="N483" s="80"/>
    </row>
    <row r="484" spans="1:14" ht="13.5" customHeight="1" x14ac:dyDescent="0.15">
      <c r="A484" s="147"/>
      <c r="B484" s="79"/>
      <c r="C484" s="79"/>
      <c r="D484" s="79"/>
      <c r="E484" s="79"/>
      <c r="F484" s="79"/>
      <c r="G484" s="169"/>
      <c r="H484" s="79"/>
      <c r="I484" s="79"/>
      <c r="J484" s="79"/>
      <c r="K484" s="79"/>
      <c r="L484" s="79"/>
      <c r="M484" s="79"/>
      <c r="N484" s="80"/>
    </row>
    <row r="485" spans="1:14" ht="13.5" customHeight="1" x14ac:dyDescent="0.15">
      <c r="A485" s="147"/>
      <c r="B485" s="79"/>
      <c r="C485" s="79"/>
      <c r="D485" s="79"/>
      <c r="E485" s="79"/>
      <c r="F485" s="79"/>
      <c r="G485" s="169"/>
      <c r="H485" s="79"/>
      <c r="I485" s="79"/>
      <c r="J485" s="79"/>
      <c r="K485" s="79"/>
      <c r="L485" s="79"/>
      <c r="M485" s="79"/>
      <c r="N485" s="80"/>
    </row>
    <row r="486" spans="1:14" ht="13.5" customHeight="1" x14ac:dyDescent="0.15">
      <c r="A486" s="147"/>
      <c r="B486" s="79"/>
      <c r="C486" s="79"/>
      <c r="D486" s="79"/>
      <c r="E486" s="79"/>
      <c r="F486" s="79"/>
      <c r="G486" s="169"/>
      <c r="H486" s="79"/>
      <c r="I486" s="79"/>
      <c r="J486" s="79"/>
      <c r="K486" s="79"/>
      <c r="L486" s="79"/>
      <c r="M486" s="79"/>
      <c r="N486" s="80"/>
    </row>
    <row r="487" spans="1:14" ht="13.5" customHeight="1" x14ac:dyDescent="0.15">
      <c r="A487" s="147"/>
      <c r="B487" s="79"/>
      <c r="C487" s="79"/>
      <c r="D487" s="79"/>
      <c r="E487" s="79"/>
      <c r="F487" s="79"/>
      <c r="G487" s="169"/>
      <c r="H487" s="79"/>
      <c r="I487" s="79"/>
      <c r="J487" s="79"/>
      <c r="K487" s="79"/>
      <c r="L487" s="79"/>
      <c r="M487" s="79"/>
      <c r="N487" s="80"/>
    </row>
    <row r="488" spans="1:14" ht="13.5" customHeight="1" x14ac:dyDescent="0.15">
      <c r="A488" s="147"/>
      <c r="B488" s="79"/>
      <c r="C488" s="79"/>
      <c r="D488" s="79"/>
      <c r="E488" s="79"/>
      <c r="F488" s="79"/>
      <c r="G488" s="169"/>
      <c r="H488" s="79"/>
      <c r="I488" s="79"/>
      <c r="J488" s="79"/>
      <c r="K488" s="79"/>
      <c r="L488" s="79"/>
      <c r="M488" s="79"/>
      <c r="N488" s="80"/>
    </row>
    <row r="489" spans="1:14" ht="13.5" customHeight="1" x14ac:dyDescent="0.15">
      <c r="A489" s="147"/>
      <c r="B489" s="79"/>
      <c r="C489" s="79"/>
      <c r="D489" s="79"/>
      <c r="E489" s="79"/>
      <c r="F489" s="79"/>
      <c r="G489" s="169"/>
      <c r="H489" s="79"/>
      <c r="I489" s="79"/>
      <c r="J489" s="79"/>
      <c r="K489" s="79"/>
      <c r="L489" s="79"/>
      <c r="M489" s="79"/>
      <c r="N489" s="80"/>
    </row>
    <row r="490" spans="1:14" ht="13.5" customHeight="1" x14ac:dyDescent="0.15">
      <c r="A490" s="147"/>
      <c r="B490" s="79"/>
      <c r="C490" s="79"/>
      <c r="D490" s="79"/>
      <c r="E490" s="79"/>
      <c r="F490" s="79"/>
      <c r="G490" s="169"/>
      <c r="H490" s="79"/>
      <c r="I490" s="79"/>
      <c r="J490" s="79"/>
      <c r="K490" s="79"/>
      <c r="L490" s="79"/>
      <c r="M490" s="79"/>
      <c r="N490" s="80"/>
    </row>
    <row r="491" spans="1:14" ht="13.5" customHeight="1" x14ac:dyDescent="0.15">
      <c r="A491" s="147"/>
      <c r="B491" s="79"/>
      <c r="C491" s="79"/>
      <c r="D491" s="79"/>
      <c r="E491" s="79"/>
      <c r="F491" s="79"/>
      <c r="G491" s="169"/>
      <c r="H491" s="79"/>
      <c r="I491" s="79"/>
      <c r="J491" s="79"/>
      <c r="K491" s="79"/>
      <c r="L491" s="79"/>
      <c r="M491" s="79"/>
      <c r="N491" s="80"/>
    </row>
    <row r="492" spans="1:14" ht="13.5" customHeight="1" x14ac:dyDescent="0.15">
      <c r="A492" s="147"/>
      <c r="B492" s="79"/>
      <c r="C492" s="79"/>
      <c r="D492" s="79"/>
      <c r="E492" s="79"/>
      <c r="F492" s="79"/>
      <c r="G492" s="169"/>
      <c r="H492" s="79"/>
      <c r="I492" s="79"/>
      <c r="J492" s="79"/>
      <c r="K492" s="79"/>
      <c r="L492" s="79"/>
      <c r="M492" s="79"/>
      <c r="N492" s="80"/>
    </row>
    <row r="493" spans="1:14" ht="13.5" customHeight="1" x14ac:dyDescent="0.15">
      <c r="A493" s="147"/>
      <c r="B493" s="79"/>
      <c r="C493" s="79"/>
      <c r="D493" s="79"/>
      <c r="E493" s="79"/>
      <c r="F493" s="79"/>
      <c r="G493" s="169"/>
      <c r="H493" s="79"/>
      <c r="I493" s="79"/>
      <c r="J493" s="79"/>
      <c r="K493" s="79"/>
      <c r="L493" s="79"/>
      <c r="M493" s="79"/>
      <c r="N493" s="80"/>
    </row>
    <row r="494" spans="1:14" ht="13.5" customHeight="1" x14ac:dyDescent="0.15">
      <c r="A494" s="147"/>
      <c r="B494" s="79"/>
      <c r="C494" s="79"/>
      <c r="D494" s="79"/>
      <c r="E494" s="79"/>
      <c r="F494" s="79"/>
      <c r="G494" s="169"/>
      <c r="H494" s="79"/>
      <c r="I494" s="79"/>
      <c r="J494" s="79"/>
      <c r="K494" s="79"/>
      <c r="L494" s="79"/>
      <c r="M494" s="79"/>
      <c r="N494" s="80"/>
    </row>
    <row r="495" spans="1:14" ht="13.5" customHeight="1" x14ac:dyDescent="0.15">
      <c r="A495" s="147"/>
      <c r="B495" s="79"/>
      <c r="C495" s="79"/>
      <c r="D495" s="79"/>
      <c r="E495" s="79"/>
      <c r="F495" s="79"/>
      <c r="G495" s="169"/>
      <c r="H495" s="79"/>
      <c r="I495" s="79"/>
      <c r="J495" s="79"/>
      <c r="K495" s="79"/>
      <c r="L495" s="79"/>
      <c r="M495" s="79"/>
      <c r="N495" s="80"/>
    </row>
    <row r="496" spans="1:14" ht="13.5" customHeight="1" x14ac:dyDescent="0.15">
      <c r="A496" s="147"/>
      <c r="B496" s="79"/>
      <c r="C496" s="79"/>
      <c r="D496" s="79"/>
      <c r="E496" s="79"/>
      <c r="F496" s="79"/>
      <c r="G496" s="169"/>
      <c r="H496" s="79"/>
      <c r="I496" s="79"/>
      <c r="J496" s="79"/>
      <c r="K496" s="79"/>
      <c r="L496" s="79"/>
      <c r="M496" s="79"/>
      <c r="N496" s="80"/>
    </row>
    <row r="497" spans="1:14" ht="13.5" customHeight="1" x14ac:dyDescent="0.15">
      <c r="A497" s="147"/>
      <c r="B497" s="79"/>
      <c r="C497" s="79"/>
      <c r="D497" s="79"/>
      <c r="E497" s="79"/>
      <c r="F497" s="79"/>
      <c r="G497" s="169"/>
      <c r="H497" s="79"/>
      <c r="I497" s="79"/>
      <c r="J497" s="79"/>
      <c r="K497" s="79"/>
      <c r="L497" s="79"/>
      <c r="M497" s="79"/>
      <c r="N497" s="80"/>
    </row>
    <row r="498" spans="1:14" ht="13.5" customHeight="1" x14ac:dyDescent="0.15">
      <c r="A498" s="147"/>
      <c r="B498" s="79"/>
      <c r="C498" s="79"/>
      <c r="D498" s="79"/>
      <c r="E498" s="79"/>
      <c r="F498" s="79"/>
      <c r="G498" s="169"/>
      <c r="H498" s="79"/>
      <c r="I498" s="79"/>
      <c r="J498" s="79"/>
      <c r="K498" s="79"/>
      <c r="L498" s="79"/>
      <c r="M498" s="79"/>
      <c r="N498" s="80"/>
    </row>
    <row r="499" spans="1:14" ht="13.5" customHeight="1" x14ac:dyDescent="0.15">
      <c r="A499" s="147"/>
      <c r="B499" s="79"/>
      <c r="C499" s="79"/>
      <c r="D499" s="79"/>
      <c r="E499" s="79"/>
      <c r="F499" s="79"/>
      <c r="G499" s="169"/>
      <c r="H499" s="79"/>
      <c r="I499" s="79"/>
      <c r="J499" s="79"/>
      <c r="K499" s="79"/>
      <c r="L499" s="79"/>
      <c r="M499" s="79"/>
      <c r="N499" s="80"/>
    </row>
    <row r="500" spans="1:14" ht="13.5" customHeight="1" x14ac:dyDescent="0.15">
      <c r="A500" s="147"/>
      <c r="B500" s="79"/>
      <c r="C500" s="79"/>
      <c r="D500" s="79"/>
      <c r="E500" s="79"/>
      <c r="F500" s="79"/>
      <c r="G500" s="169"/>
      <c r="H500" s="79"/>
      <c r="I500" s="79"/>
      <c r="J500" s="79"/>
      <c r="K500" s="79"/>
      <c r="L500" s="79"/>
      <c r="M500" s="79"/>
      <c r="N500" s="80"/>
    </row>
    <row r="501" spans="1:14" ht="13.5" customHeight="1" x14ac:dyDescent="0.15">
      <c r="A501" s="147"/>
      <c r="B501" s="79"/>
      <c r="C501" s="79"/>
      <c r="D501" s="79"/>
      <c r="E501" s="79"/>
      <c r="F501" s="79"/>
      <c r="G501" s="169"/>
      <c r="H501" s="79"/>
      <c r="I501" s="79"/>
      <c r="J501" s="79"/>
      <c r="K501" s="79"/>
      <c r="L501" s="79"/>
      <c r="M501" s="79"/>
      <c r="N501" s="80"/>
    </row>
    <row r="502" spans="1:14" ht="13.5" customHeight="1" x14ac:dyDescent="0.15">
      <c r="A502" s="147"/>
      <c r="B502" s="79"/>
      <c r="C502" s="79"/>
      <c r="D502" s="79"/>
      <c r="E502" s="79"/>
      <c r="F502" s="79"/>
      <c r="G502" s="169"/>
      <c r="H502" s="79"/>
      <c r="I502" s="79"/>
      <c r="J502" s="79"/>
      <c r="K502" s="79"/>
      <c r="L502" s="79"/>
      <c r="M502" s="79"/>
      <c r="N502" s="80"/>
    </row>
    <row r="503" spans="1:14" ht="13.5" customHeight="1" x14ac:dyDescent="0.15">
      <c r="A503" s="147"/>
      <c r="B503" s="79"/>
      <c r="C503" s="79"/>
      <c r="D503" s="79"/>
      <c r="E503" s="79"/>
      <c r="F503" s="79"/>
      <c r="G503" s="169"/>
      <c r="H503" s="79"/>
      <c r="I503" s="79"/>
      <c r="J503" s="79"/>
      <c r="K503" s="79"/>
      <c r="L503" s="79"/>
      <c r="M503" s="79"/>
      <c r="N503" s="80"/>
    </row>
    <row r="504" spans="1:14" ht="13.5" customHeight="1" x14ac:dyDescent="0.15">
      <c r="A504" s="147"/>
      <c r="B504" s="79"/>
      <c r="C504" s="79"/>
      <c r="D504" s="79"/>
      <c r="E504" s="79"/>
      <c r="F504" s="79"/>
      <c r="G504" s="169"/>
      <c r="H504" s="79"/>
      <c r="I504" s="79"/>
      <c r="J504" s="79"/>
      <c r="K504" s="79"/>
      <c r="L504" s="79"/>
      <c r="M504" s="79"/>
      <c r="N504" s="80"/>
    </row>
    <row r="505" spans="1:14" ht="13.5" customHeight="1" x14ac:dyDescent="0.15">
      <c r="A505" s="147"/>
      <c r="B505" s="79"/>
      <c r="C505" s="79"/>
      <c r="D505" s="79"/>
      <c r="E505" s="79"/>
      <c r="F505" s="79"/>
      <c r="G505" s="169"/>
      <c r="H505" s="79"/>
      <c r="I505" s="79"/>
      <c r="J505" s="79"/>
      <c r="K505" s="79"/>
      <c r="L505" s="79"/>
      <c r="M505" s="79"/>
      <c r="N505" s="80"/>
    </row>
    <row r="506" spans="1:14" ht="13.5" customHeight="1" x14ac:dyDescent="0.15">
      <c r="A506" s="147"/>
      <c r="B506" s="79"/>
      <c r="C506" s="79"/>
      <c r="D506" s="79"/>
      <c r="E506" s="79"/>
      <c r="F506" s="79"/>
      <c r="G506" s="169"/>
      <c r="H506" s="79"/>
      <c r="I506" s="79"/>
      <c r="J506" s="79"/>
      <c r="K506" s="79"/>
      <c r="L506" s="79"/>
      <c r="M506" s="79"/>
      <c r="N506" s="80"/>
    </row>
    <row r="507" spans="1:14" ht="13.5" customHeight="1" x14ac:dyDescent="0.15">
      <c r="A507" s="147"/>
      <c r="B507" s="79"/>
      <c r="C507" s="79"/>
      <c r="D507" s="79"/>
      <c r="E507" s="79"/>
      <c r="F507" s="79"/>
      <c r="G507" s="169"/>
      <c r="H507" s="79"/>
      <c r="I507" s="79"/>
      <c r="J507" s="79"/>
      <c r="K507" s="79"/>
      <c r="L507" s="79"/>
      <c r="M507" s="79"/>
      <c r="N507" s="80"/>
    </row>
    <row r="508" spans="1:14" ht="13.5" customHeight="1" x14ac:dyDescent="0.15">
      <c r="A508" s="147"/>
      <c r="B508" s="79"/>
      <c r="C508" s="79"/>
      <c r="D508" s="79"/>
      <c r="E508" s="79"/>
      <c r="F508" s="79"/>
      <c r="G508" s="169"/>
      <c r="H508" s="79"/>
      <c r="I508" s="79"/>
      <c r="J508" s="79"/>
      <c r="K508" s="79"/>
      <c r="L508" s="79"/>
      <c r="M508" s="79"/>
      <c r="N508" s="80"/>
    </row>
    <row r="509" spans="1:14" ht="13.5" customHeight="1" x14ac:dyDescent="0.15">
      <c r="A509" s="147"/>
      <c r="B509" s="79"/>
      <c r="C509" s="79"/>
      <c r="D509" s="79"/>
      <c r="E509" s="79"/>
      <c r="F509" s="79"/>
      <c r="G509" s="169"/>
      <c r="H509" s="79"/>
      <c r="I509" s="79"/>
      <c r="J509" s="79"/>
      <c r="K509" s="79"/>
      <c r="L509" s="79"/>
      <c r="M509" s="79"/>
      <c r="N509" s="80"/>
    </row>
    <row r="510" spans="1:14" ht="13.5" customHeight="1" x14ac:dyDescent="0.15">
      <c r="A510" s="147"/>
      <c r="B510" s="79"/>
      <c r="C510" s="79"/>
      <c r="D510" s="79"/>
      <c r="E510" s="79"/>
      <c r="F510" s="79"/>
      <c r="G510" s="169"/>
      <c r="H510" s="79"/>
      <c r="I510" s="79"/>
      <c r="J510" s="79"/>
      <c r="K510" s="79"/>
      <c r="L510" s="79"/>
      <c r="M510" s="79"/>
      <c r="N510" s="80"/>
    </row>
    <row r="511" spans="1:14" ht="13.5" customHeight="1" x14ac:dyDescent="0.15">
      <c r="A511" s="147"/>
      <c r="B511" s="79"/>
      <c r="C511" s="79"/>
      <c r="D511" s="79"/>
      <c r="E511" s="79"/>
      <c r="F511" s="79"/>
      <c r="G511" s="169"/>
      <c r="H511" s="79"/>
      <c r="I511" s="79"/>
      <c r="J511" s="79"/>
      <c r="K511" s="79"/>
      <c r="L511" s="79"/>
      <c r="M511" s="79"/>
      <c r="N511" s="80"/>
    </row>
    <row r="512" spans="1:14" ht="13.5" customHeight="1" x14ac:dyDescent="0.15">
      <c r="A512" s="147"/>
      <c r="B512" s="79"/>
      <c r="C512" s="79"/>
      <c r="D512" s="79"/>
      <c r="E512" s="79"/>
      <c r="F512" s="79"/>
      <c r="G512" s="169"/>
      <c r="H512" s="79"/>
      <c r="I512" s="79"/>
      <c r="J512" s="79"/>
      <c r="K512" s="79"/>
      <c r="L512" s="79"/>
      <c r="M512" s="79"/>
      <c r="N512" s="80"/>
    </row>
    <row r="513" spans="1:14" ht="13.5" customHeight="1" x14ac:dyDescent="0.15">
      <c r="A513" s="147"/>
      <c r="B513" s="79"/>
      <c r="C513" s="79"/>
      <c r="D513" s="79"/>
      <c r="E513" s="79"/>
      <c r="F513" s="79"/>
      <c r="G513" s="169"/>
      <c r="H513" s="79"/>
      <c r="I513" s="79"/>
      <c r="J513" s="79"/>
      <c r="K513" s="79"/>
      <c r="L513" s="79"/>
      <c r="M513" s="79"/>
      <c r="N513" s="80"/>
    </row>
    <row r="514" spans="1:14" ht="13.5" customHeight="1" x14ac:dyDescent="0.15">
      <c r="A514" s="147"/>
      <c r="B514" s="79"/>
      <c r="C514" s="79"/>
      <c r="D514" s="79"/>
      <c r="E514" s="79"/>
      <c r="F514" s="79"/>
      <c r="G514" s="169"/>
      <c r="H514" s="79"/>
      <c r="I514" s="79"/>
      <c r="J514" s="79"/>
      <c r="K514" s="79"/>
      <c r="L514" s="79"/>
      <c r="M514" s="79"/>
      <c r="N514" s="80"/>
    </row>
    <row r="515" spans="1:14" ht="13.5" customHeight="1" x14ac:dyDescent="0.15">
      <c r="A515" s="147"/>
      <c r="B515" s="79"/>
      <c r="C515" s="79"/>
      <c r="D515" s="79"/>
      <c r="E515" s="79"/>
      <c r="F515" s="79"/>
      <c r="G515" s="169"/>
      <c r="H515" s="79"/>
      <c r="I515" s="79"/>
      <c r="J515" s="79"/>
      <c r="K515" s="79"/>
      <c r="L515" s="79"/>
      <c r="M515" s="79"/>
      <c r="N515" s="80"/>
    </row>
    <row r="516" spans="1:14" ht="13.5" customHeight="1" x14ac:dyDescent="0.15">
      <c r="A516" s="147"/>
      <c r="B516" s="79"/>
      <c r="C516" s="79"/>
      <c r="D516" s="79"/>
      <c r="E516" s="79"/>
      <c r="F516" s="79"/>
      <c r="G516" s="169"/>
      <c r="H516" s="79"/>
      <c r="I516" s="79"/>
      <c r="J516" s="79"/>
      <c r="K516" s="79"/>
      <c r="L516" s="79"/>
      <c r="M516" s="79"/>
      <c r="N516" s="80"/>
    </row>
    <row r="517" spans="1:14" ht="13.5" customHeight="1" x14ac:dyDescent="0.15">
      <c r="A517" s="147"/>
      <c r="B517" s="79"/>
      <c r="C517" s="79"/>
      <c r="D517" s="79"/>
      <c r="E517" s="79"/>
      <c r="F517" s="79"/>
      <c r="G517" s="169"/>
      <c r="H517" s="79"/>
      <c r="I517" s="79"/>
      <c r="J517" s="79"/>
      <c r="K517" s="79"/>
      <c r="L517" s="79"/>
      <c r="M517" s="79"/>
      <c r="N517" s="80"/>
    </row>
    <row r="518" spans="1:14" ht="13.5" customHeight="1" x14ac:dyDescent="0.15">
      <c r="A518" s="147"/>
      <c r="B518" s="79"/>
      <c r="C518" s="79"/>
      <c r="D518" s="79"/>
      <c r="E518" s="79"/>
      <c r="F518" s="79"/>
      <c r="G518" s="169"/>
      <c r="H518" s="79"/>
      <c r="I518" s="79"/>
      <c r="J518" s="79"/>
      <c r="K518" s="79"/>
      <c r="L518" s="79"/>
      <c r="M518" s="79"/>
      <c r="N518" s="80"/>
    </row>
    <row r="519" spans="1:14" ht="13.5" customHeight="1" x14ac:dyDescent="0.15">
      <c r="A519" s="147"/>
      <c r="B519" s="79"/>
      <c r="C519" s="79"/>
      <c r="D519" s="79"/>
      <c r="E519" s="79"/>
      <c r="F519" s="79"/>
      <c r="G519" s="169"/>
      <c r="H519" s="79"/>
      <c r="I519" s="79"/>
      <c r="J519" s="79"/>
      <c r="K519" s="79"/>
      <c r="L519" s="79"/>
      <c r="M519" s="79"/>
      <c r="N519" s="80"/>
    </row>
    <row r="520" spans="1:14" ht="13.5" customHeight="1" x14ac:dyDescent="0.15">
      <c r="A520" s="147"/>
      <c r="B520" s="79"/>
      <c r="C520" s="79"/>
      <c r="D520" s="79"/>
      <c r="E520" s="79"/>
      <c r="F520" s="79"/>
      <c r="G520" s="169"/>
      <c r="H520" s="79"/>
      <c r="I520" s="79"/>
      <c r="J520" s="79"/>
      <c r="K520" s="79"/>
      <c r="L520" s="79"/>
      <c r="M520" s="79"/>
      <c r="N520" s="80"/>
    </row>
    <row r="521" spans="1:14" ht="13.5" customHeight="1" x14ac:dyDescent="0.15">
      <c r="A521" s="147"/>
      <c r="B521" s="79"/>
      <c r="C521" s="79"/>
      <c r="D521" s="79"/>
      <c r="E521" s="79"/>
      <c r="F521" s="79"/>
      <c r="G521" s="169"/>
      <c r="H521" s="79"/>
      <c r="I521" s="79"/>
      <c r="J521" s="79"/>
      <c r="K521" s="79"/>
      <c r="L521" s="79"/>
      <c r="M521" s="79"/>
      <c r="N521" s="80"/>
    </row>
    <row r="522" spans="1:14" ht="13.5" customHeight="1" x14ac:dyDescent="0.15">
      <c r="A522" s="147"/>
      <c r="B522" s="79"/>
      <c r="C522" s="79"/>
      <c r="D522" s="79"/>
      <c r="E522" s="79"/>
      <c r="F522" s="79"/>
      <c r="G522" s="169"/>
      <c r="H522" s="79"/>
      <c r="I522" s="79"/>
      <c r="J522" s="79"/>
      <c r="K522" s="79"/>
      <c r="L522" s="79"/>
      <c r="M522" s="79"/>
      <c r="N522" s="80"/>
    </row>
    <row r="523" spans="1:14" ht="13.5" customHeight="1" x14ac:dyDescent="0.15">
      <c r="A523" s="147"/>
      <c r="B523" s="79"/>
      <c r="C523" s="79"/>
      <c r="D523" s="79"/>
      <c r="E523" s="79"/>
      <c r="F523" s="79"/>
      <c r="G523" s="169"/>
      <c r="H523" s="79"/>
      <c r="I523" s="79"/>
      <c r="J523" s="79"/>
      <c r="K523" s="79"/>
      <c r="L523" s="79"/>
      <c r="M523" s="79"/>
      <c r="N523" s="80"/>
    </row>
    <row r="524" spans="1:14" ht="13.5" customHeight="1" x14ac:dyDescent="0.15">
      <c r="A524" s="147"/>
      <c r="B524" s="79"/>
      <c r="C524" s="79"/>
      <c r="D524" s="79"/>
      <c r="E524" s="79"/>
      <c r="F524" s="79"/>
      <c r="G524" s="169"/>
      <c r="H524" s="79"/>
      <c r="I524" s="79"/>
      <c r="J524" s="79"/>
      <c r="K524" s="79"/>
      <c r="L524" s="79"/>
      <c r="M524" s="79"/>
      <c r="N524" s="80"/>
    </row>
    <row r="525" spans="1:14" ht="13.5" customHeight="1" x14ac:dyDescent="0.15">
      <c r="A525" s="147"/>
      <c r="B525" s="79"/>
      <c r="C525" s="79"/>
      <c r="D525" s="79"/>
      <c r="E525" s="79"/>
      <c r="F525" s="79"/>
      <c r="G525" s="169"/>
      <c r="H525" s="79"/>
      <c r="I525" s="79"/>
      <c r="J525" s="79"/>
      <c r="K525" s="79"/>
      <c r="L525" s="79"/>
      <c r="M525" s="79"/>
      <c r="N525" s="80"/>
    </row>
    <row r="526" spans="1:14" ht="13.5" customHeight="1" x14ac:dyDescent="0.15">
      <c r="A526" s="147"/>
      <c r="B526" s="79"/>
      <c r="C526" s="79"/>
      <c r="D526" s="79"/>
      <c r="E526" s="79"/>
      <c r="F526" s="79"/>
      <c r="G526" s="169"/>
      <c r="H526" s="79"/>
      <c r="I526" s="79"/>
      <c r="J526" s="79"/>
      <c r="K526" s="79"/>
      <c r="L526" s="79"/>
      <c r="M526" s="79"/>
      <c r="N526" s="80"/>
    </row>
    <row r="527" spans="1:14" ht="13.5" customHeight="1" x14ac:dyDescent="0.15">
      <c r="A527" s="147"/>
      <c r="B527" s="79"/>
      <c r="C527" s="79"/>
      <c r="D527" s="79"/>
      <c r="E527" s="79"/>
      <c r="F527" s="79"/>
      <c r="G527" s="169"/>
      <c r="H527" s="79"/>
      <c r="I527" s="79"/>
      <c r="J527" s="79"/>
      <c r="K527" s="79"/>
      <c r="L527" s="79"/>
      <c r="M527" s="79"/>
      <c r="N527" s="80"/>
    </row>
    <row r="528" spans="1:14" ht="13.5" customHeight="1" x14ac:dyDescent="0.15">
      <c r="A528" s="147"/>
      <c r="B528" s="79"/>
      <c r="C528" s="79"/>
      <c r="D528" s="79"/>
      <c r="E528" s="79"/>
      <c r="F528" s="79"/>
      <c r="G528" s="169"/>
      <c r="H528" s="79"/>
      <c r="I528" s="79"/>
      <c r="J528" s="79"/>
      <c r="K528" s="79"/>
      <c r="L528" s="79"/>
      <c r="M528" s="79"/>
      <c r="N528" s="80"/>
    </row>
    <row r="529" spans="1:14" ht="13.5" customHeight="1" x14ac:dyDescent="0.15">
      <c r="A529" s="147"/>
      <c r="B529" s="79"/>
      <c r="C529" s="79"/>
      <c r="D529" s="79"/>
      <c r="E529" s="79"/>
      <c r="F529" s="79"/>
      <c r="G529" s="169"/>
      <c r="H529" s="79"/>
      <c r="I529" s="79"/>
      <c r="J529" s="79"/>
      <c r="K529" s="79"/>
      <c r="L529" s="79"/>
      <c r="M529" s="79"/>
      <c r="N529" s="80"/>
    </row>
    <row r="530" spans="1:14" ht="13.5" customHeight="1" x14ac:dyDescent="0.15">
      <c r="A530" s="147"/>
      <c r="B530" s="79"/>
      <c r="C530" s="79"/>
      <c r="D530" s="79"/>
      <c r="E530" s="79"/>
      <c r="F530" s="79"/>
      <c r="G530" s="169"/>
      <c r="H530" s="79"/>
      <c r="I530" s="79"/>
      <c r="J530" s="79"/>
      <c r="K530" s="79"/>
      <c r="L530" s="79"/>
      <c r="M530" s="79"/>
      <c r="N530" s="80"/>
    </row>
    <row r="531" spans="1:14" ht="13.5" customHeight="1" x14ac:dyDescent="0.15">
      <c r="A531" s="147"/>
      <c r="B531" s="79"/>
      <c r="C531" s="79"/>
      <c r="D531" s="79"/>
      <c r="E531" s="79"/>
      <c r="F531" s="79"/>
      <c r="G531" s="169"/>
      <c r="H531" s="79"/>
      <c r="I531" s="79"/>
      <c r="J531" s="79"/>
      <c r="K531" s="79"/>
      <c r="L531" s="79"/>
      <c r="M531" s="79"/>
      <c r="N531" s="80"/>
    </row>
    <row r="532" spans="1:14" ht="13.5" customHeight="1" x14ac:dyDescent="0.15">
      <c r="A532" s="147"/>
      <c r="B532" s="79"/>
      <c r="C532" s="79"/>
      <c r="D532" s="79"/>
      <c r="E532" s="79"/>
      <c r="F532" s="79"/>
      <c r="G532" s="169"/>
      <c r="H532" s="79"/>
      <c r="I532" s="79"/>
      <c r="J532" s="79"/>
      <c r="K532" s="79"/>
      <c r="L532" s="79"/>
      <c r="M532" s="79"/>
      <c r="N532" s="80"/>
    </row>
    <row r="533" spans="1:14" ht="13.5" customHeight="1" x14ac:dyDescent="0.15">
      <c r="A533" s="147"/>
      <c r="B533" s="79"/>
      <c r="C533" s="79"/>
      <c r="D533" s="79"/>
      <c r="E533" s="79"/>
      <c r="F533" s="79"/>
      <c r="G533" s="169"/>
      <c r="H533" s="79"/>
      <c r="I533" s="79"/>
      <c r="J533" s="79"/>
      <c r="K533" s="79"/>
      <c r="L533" s="79"/>
      <c r="M533" s="79"/>
      <c r="N533" s="80"/>
    </row>
    <row r="534" spans="1:14" ht="13.5" customHeight="1" x14ac:dyDescent="0.15">
      <c r="A534" s="147"/>
      <c r="B534" s="79"/>
      <c r="C534" s="79"/>
      <c r="D534" s="79"/>
      <c r="E534" s="79"/>
      <c r="F534" s="79"/>
      <c r="G534" s="169"/>
      <c r="H534" s="79"/>
      <c r="I534" s="79"/>
      <c r="J534" s="79"/>
      <c r="K534" s="79"/>
      <c r="L534" s="79"/>
      <c r="M534" s="79"/>
      <c r="N534" s="80"/>
    </row>
    <row r="535" spans="1:14" ht="13.5" customHeight="1" x14ac:dyDescent="0.15">
      <c r="A535" s="147"/>
      <c r="B535" s="79"/>
      <c r="C535" s="79"/>
      <c r="D535" s="79"/>
      <c r="E535" s="79"/>
      <c r="F535" s="79"/>
      <c r="G535" s="169"/>
      <c r="H535" s="79"/>
      <c r="I535" s="79"/>
      <c r="J535" s="79"/>
      <c r="K535" s="79"/>
      <c r="L535" s="79"/>
      <c r="M535" s="79"/>
      <c r="N535" s="80"/>
    </row>
    <row r="536" spans="1:14" ht="13.5" customHeight="1" x14ac:dyDescent="0.15">
      <c r="A536" s="147"/>
      <c r="B536" s="79"/>
      <c r="C536" s="79"/>
      <c r="D536" s="79"/>
      <c r="E536" s="79"/>
      <c r="F536" s="79"/>
      <c r="G536" s="169"/>
      <c r="H536" s="79"/>
      <c r="I536" s="79"/>
      <c r="J536" s="79"/>
      <c r="K536" s="79"/>
      <c r="L536" s="79"/>
      <c r="M536" s="79"/>
      <c r="N536" s="80"/>
    </row>
    <row r="537" spans="1:14" ht="13.5" customHeight="1" x14ac:dyDescent="0.15">
      <c r="A537" s="147"/>
      <c r="B537" s="79"/>
      <c r="C537" s="79"/>
      <c r="D537" s="79"/>
      <c r="E537" s="79"/>
      <c r="F537" s="79"/>
      <c r="G537" s="169"/>
      <c r="H537" s="79"/>
      <c r="I537" s="79"/>
      <c r="J537" s="79"/>
      <c r="K537" s="79"/>
      <c r="L537" s="79"/>
      <c r="M537" s="79"/>
      <c r="N537" s="80"/>
    </row>
    <row r="538" spans="1:14" ht="13.5" customHeight="1" x14ac:dyDescent="0.15">
      <c r="A538" s="147"/>
      <c r="B538" s="79"/>
      <c r="C538" s="79"/>
      <c r="D538" s="79"/>
      <c r="E538" s="79"/>
      <c r="F538" s="79"/>
      <c r="G538" s="169"/>
      <c r="H538" s="79"/>
      <c r="I538" s="79"/>
      <c r="J538" s="79"/>
      <c r="K538" s="79"/>
      <c r="L538" s="79"/>
      <c r="M538" s="79"/>
      <c r="N538" s="80"/>
    </row>
    <row r="539" spans="1:14" ht="13.5" customHeight="1" x14ac:dyDescent="0.15">
      <c r="A539" s="147"/>
      <c r="B539" s="79"/>
      <c r="C539" s="79"/>
      <c r="D539" s="79"/>
      <c r="E539" s="79"/>
      <c r="F539" s="79"/>
      <c r="G539" s="169"/>
      <c r="H539" s="79"/>
      <c r="I539" s="79"/>
      <c r="J539" s="79"/>
      <c r="K539" s="79"/>
      <c r="L539" s="79"/>
      <c r="M539" s="79"/>
      <c r="N539" s="80"/>
    </row>
    <row r="540" spans="1:14" ht="13.5" customHeight="1" x14ac:dyDescent="0.15">
      <c r="A540" s="147"/>
      <c r="B540" s="79"/>
      <c r="C540" s="79"/>
      <c r="D540" s="79"/>
      <c r="E540" s="79"/>
      <c r="F540" s="79"/>
      <c r="G540" s="169"/>
      <c r="H540" s="79"/>
      <c r="I540" s="79"/>
      <c r="J540" s="79"/>
      <c r="K540" s="79"/>
      <c r="L540" s="79"/>
      <c r="M540" s="79"/>
      <c r="N540" s="80"/>
    </row>
    <row r="541" spans="1:14" ht="13.5" customHeight="1" x14ac:dyDescent="0.15">
      <c r="A541" s="147"/>
      <c r="B541" s="79"/>
      <c r="C541" s="79"/>
      <c r="D541" s="79"/>
      <c r="E541" s="79"/>
      <c r="F541" s="79"/>
      <c r="G541" s="169"/>
      <c r="H541" s="79"/>
      <c r="I541" s="79"/>
      <c r="J541" s="79"/>
      <c r="K541" s="79"/>
      <c r="L541" s="79"/>
      <c r="M541" s="79"/>
      <c r="N541" s="80"/>
    </row>
    <row r="542" spans="1:14" ht="13.5" customHeight="1" x14ac:dyDescent="0.15">
      <c r="A542" s="147"/>
      <c r="B542" s="79"/>
      <c r="C542" s="79"/>
      <c r="D542" s="79"/>
      <c r="E542" s="79"/>
      <c r="F542" s="79"/>
      <c r="G542" s="169"/>
      <c r="H542" s="79"/>
      <c r="I542" s="79"/>
      <c r="J542" s="79"/>
      <c r="K542" s="79"/>
      <c r="L542" s="79"/>
      <c r="M542" s="79"/>
      <c r="N542" s="80"/>
    </row>
    <row r="543" spans="1:14" ht="13.5" customHeight="1" x14ac:dyDescent="0.15">
      <c r="A543" s="147"/>
      <c r="B543" s="79"/>
      <c r="C543" s="79"/>
      <c r="D543" s="79"/>
      <c r="E543" s="79"/>
      <c r="F543" s="79"/>
      <c r="G543" s="169"/>
      <c r="H543" s="79"/>
      <c r="I543" s="79"/>
      <c r="J543" s="79"/>
      <c r="K543" s="79"/>
      <c r="L543" s="79"/>
      <c r="M543" s="79"/>
      <c r="N543" s="80"/>
    </row>
    <row r="544" spans="1:14" ht="13.5" customHeight="1" x14ac:dyDescent="0.15">
      <c r="A544" s="147"/>
      <c r="B544" s="79"/>
      <c r="C544" s="79"/>
      <c r="D544" s="79"/>
      <c r="E544" s="79"/>
      <c r="F544" s="79"/>
      <c r="G544" s="169"/>
      <c r="H544" s="79"/>
      <c r="I544" s="79"/>
      <c r="J544" s="79"/>
      <c r="K544" s="79"/>
      <c r="L544" s="79"/>
      <c r="M544" s="79"/>
      <c r="N544" s="80"/>
    </row>
    <row r="545" spans="1:14" ht="13.5" customHeight="1" x14ac:dyDescent="0.15">
      <c r="A545" s="147"/>
      <c r="B545" s="79"/>
      <c r="C545" s="79"/>
      <c r="D545" s="79"/>
      <c r="E545" s="79"/>
      <c r="F545" s="79"/>
      <c r="G545" s="169"/>
      <c r="H545" s="79"/>
      <c r="I545" s="79"/>
      <c r="J545" s="79"/>
      <c r="K545" s="79"/>
      <c r="L545" s="79"/>
      <c r="M545" s="79"/>
      <c r="N545" s="80"/>
    </row>
    <row r="546" spans="1:14" ht="13.5" customHeight="1" x14ac:dyDescent="0.15">
      <c r="A546" s="147"/>
      <c r="B546" s="79"/>
      <c r="C546" s="79"/>
      <c r="D546" s="79"/>
      <c r="E546" s="79"/>
      <c r="F546" s="79"/>
      <c r="G546" s="169"/>
      <c r="H546" s="79"/>
      <c r="I546" s="79"/>
      <c r="J546" s="79"/>
      <c r="K546" s="79"/>
      <c r="L546" s="79"/>
      <c r="M546" s="79"/>
      <c r="N546" s="80"/>
    </row>
    <row r="547" spans="1:14" ht="13.5" customHeight="1" x14ac:dyDescent="0.15">
      <c r="A547" s="147"/>
      <c r="B547" s="79"/>
      <c r="C547" s="79"/>
      <c r="D547" s="79"/>
      <c r="E547" s="79"/>
      <c r="F547" s="79"/>
      <c r="G547" s="169"/>
      <c r="H547" s="79"/>
      <c r="I547" s="79"/>
      <c r="J547" s="79"/>
      <c r="K547" s="79"/>
      <c r="L547" s="79"/>
      <c r="M547" s="79"/>
      <c r="N547" s="80"/>
    </row>
    <row r="548" spans="1:14" ht="13.5" customHeight="1" x14ac:dyDescent="0.15">
      <c r="A548" s="147"/>
      <c r="B548" s="79"/>
      <c r="C548" s="79"/>
      <c r="D548" s="79"/>
      <c r="E548" s="79"/>
      <c r="F548" s="79"/>
      <c r="G548" s="169"/>
      <c r="H548" s="79"/>
      <c r="I548" s="79"/>
      <c r="J548" s="79"/>
      <c r="K548" s="79"/>
      <c r="L548" s="79"/>
      <c r="M548" s="79"/>
      <c r="N548" s="80"/>
    </row>
    <row r="549" spans="1:14" ht="13.5" customHeight="1" x14ac:dyDescent="0.15">
      <c r="A549" s="147"/>
      <c r="B549" s="79"/>
      <c r="C549" s="79"/>
      <c r="D549" s="79"/>
      <c r="E549" s="79"/>
      <c r="F549" s="79"/>
      <c r="G549" s="169"/>
      <c r="H549" s="79"/>
      <c r="I549" s="79"/>
      <c r="J549" s="79"/>
      <c r="K549" s="79"/>
      <c r="L549" s="79"/>
      <c r="M549" s="79"/>
      <c r="N549" s="80"/>
    </row>
    <row r="550" spans="1:14" ht="13.5" customHeight="1" x14ac:dyDescent="0.15">
      <c r="A550" s="147"/>
      <c r="B550" s="79"/>
      <c r="C550" s="79"/>
      <c r="D550" s="79"/>
      <c r="E550" s="79"/>
      <c r="F550" s="79"/>
      <c r="G550" s="169"/>
      <c r="H550" s="79"/>
      <c r="I550" s="79"/>
      <c r="J550" s="79"/>
      <c r="K550" s="79"/>
      <c r="L550" s="79"/>
      <c r="M550" s="79"/>
      <c r="N550" s="80"/>
    </row>
    <row r="551" spans="1:14" ht="13.5" customHeight="1" x14ac:dyDescent="0.15">
      <c r="A551" s="147"/>
      <c r="B551" s="79"/>
      <c r="C551" s="79"/>
      <c r="D551" s="79"/>
      <c r="E551" s="79"/>
      <c r="F551" s="79"/>
      <c r="G551" s="169"/>
      <c r="H551" s="79"/>
      <c r="I551" s="79"/>
      <c r="J551" s="79"/>
      <c r="K551" s="79"/>
      <c r="L551" s="79"/>
      <c r="M551" s="79"/>
      <c r="N551" s="80"/>
    </row>
    <row r="552" spans="1:14" ht="13.5" customHeight="1" x14ac:dyDescent="0.15">
      <c r="A552" s="147"/>
      <c r="B552" s="79"/>
      <c r="C552" s="79"/>
      <c r="D552" s="79"/>
      <c r="E552" s="79"/>
      <c r="F552" s="79"/>
      <c r="G552" s="169"/>
      <c r="H552" s="79"/>
      <c r="I552" s="79"/>
      <c r="J552" s="79"/>
      <c r="K552" s="79"/>
      <c r="L552" s="79"/>
      <c r="M552" s="79"/>
      <c r="N552" s="80"/>
    </row>
    <row r="553" spans="1:14" ht="13.5" customHeight="1" x14ac:dyDescent="0.15">
      <c r="A553" s="147"/>
      <c r="B553" s="79"/>
      <c r="C553" s="79"/>
      <c r="D553" s="79"/>
      <c r="E553" s="79"/>
      <c r="F553" s="79"/>
      <c r="G553" s="169"/>
      <c r="H553" s="79"/>
      <c r="I553" s="79"/>
      <c r="J553" s="79"/>
      <c r="K553" s="79"/>
      <c r="L553" s="79"/>
      <c r="M553" s="79"/>
      <c r="N553" s="80"/>
    </row>
    <row r="554" spans="1:14" ht="13.5" customHeight="1" x14ac:dyDescent="0.15">
      <c r="A554" s="147"/>
      <c r="B554" s="79"/>
      <c r="C554" s="79"/>
      <c r="D554" s="79"/>
      <c r="E554" s="79"/>
      <c r="F554" s="79"/>
      <c r="G554" s="169"/>
      <c r="H554" s="79"/>
      <c r="I554" s="79"/>
      <c r="J554" s="79"/>
      <c r="K554" s="79"/>
      <c r="L554" s="79"/>
      <c r="M554" s="79"/>
      <c r="N554" s="80"/>
    </row>
    <row r="555" spans="1:14" ht="13.5" customHeight="1" x14ac:dyDescent="0.15">
      <c r="A555" s="147"/>
      <c r="B555" s="79"/>
      <c r="C555" s="79"/>
      <c r="D555" s="79"/>
      <c r="E555" s="79"/>
      <c r="F555" s="79"/>
      <c r="G555" s="169"/>
      <c r="H555" s="79"/>
      <c r="I555" s="79"/>
      <c r="J555" s="79"/>
      <c r="K555" s="79"/>
      <c r="L555" s="79"/>
      <c r="M555" s="79"/>
      <c r="N555" s="80"/>
    </row>
    <row r="556" spans="1:14" ht="13.5" customHeight="1" x14ac:dyDescent="0.15">
      <c r="A556" s="147"/>
      <c r="B556" s="79"/>
      <c r="C556" s="79"/>
      <c r="D556" s="79"/>
      <c r="E556" s="79"/>
      <c r="F556" s="79"/>
      <c r="G556" s="169"/>
      <c r="H556" s="79"/>
      <c r="I556" s="79"/>
      <c r="J556" s="79"/>
      <c r="K556" s="79"/>
      <c r="L556" s="79"/>
      <c r="M556" s="79"/>
      <c r="N556" s="80"/>
    </row>
    <row r="557" spans="1:14" ht="13.5" customHeight="1" x14ac:dyDescent="0.15">
      <c r="A557" s="147"/>
      <c r="B557" s="79"/>
      <c r="C557" s="79"/>
      <c r="D557" s="79"/>
      <c r="E557" s="79"/>
      <c r="F557" s="79"/>
      <c r="G557" s="169"/>
      <c r="H557" s="79"/>
      <c r="I557" s="79"/>
      <c r="J557" s="79"/>
      <c r="K557" s="79"/>
      <c r="L557" s="79"/>
      <c r="M557" s="79"/>
      <c r="N557" s="80"/>
    </row>
    <row r="558" spans="1:14" ht="13.5" customHeight="1" x14ac:dyDescent="0.15">
      <c r="A558" s="147"/>
      <c r="B558" s="79"/>
      <c r="C558" s="79"/>
      <c r="D558" s="79"/>
      <c r="E558" s="79"/>
      <c r="F558" s="79"/>
      <c r="G558" s="169"/>
      <c r="H558" s="79"/>
      <c r="I558" s="79"/>
      <c r="J558" s="79"/>
      <c r="K558" s="79"/>
      <c r="L558" s="79"/>
      <c r="M558" s="79"/>
      <c r="N558" s="80"/>
    </row>
    <row r="559" spans="1:14" ht="13.5" customHeight="1" x14ac:dyDescent="0.15">
      <c r="A559" s="147"/>
      <c r="B559" s="79"/>
      <c r="C559" s="79"/>
      <c r="D559" s="79"/>
      <c r="E559" s="79"/>
      <c r="F559" s="79"/>
      <c r="G559" s="169"/>
      <c r="H559" s="79"/>
      <c r="I559" s="79"/>
      <c r="J559" s="79"/>
      <c r="K559" s="79"/>
      <c r="L559" s="79"/>
      <c r="M559" s="79"/>
      <c r="N559" s="80"/>
    </row>
    <row r="560" spans="1:14" ht="13.5" customHeight="1" x14ac:dyDescent="0.15">
      <c r="A560" s="147"/>
      <c r="B560" s="79"/>
      <c r="C560" s="79"/>
      <c r="D560" s="79"/>
      <c r="E560" s="79"/>
      <c r="F560" s="79"/>
      <c r="G560" s="169"/>
      <c r="H560" s="79"/>
      <c r="I560" s="79"/>
      <c r="J560" s="79"/>
      <c r="K560" s="79"/>
      <c r="L560" s="79"/>
      <c r="M560" s="79"/>
      <c r="N560" s="80"/>
    </row>
    <row r="561" spans="1:14" ht="13.5" customHeight="1" x14ac:dyDescent="0.15">
      <c r="A561" s="147"/>
      <c r="B561" s="79"/>
      <c r="C561" s="79"/>
      <c r="D561" s="79"/>
      <c r="E561" s="79"/>
      <c r="F561" s="79"/>
      <c r="G561" s="169"/>
      <c r="H561" s="79"/>
      <c r="I561" s="79"/>
      <c r="J561" s="79"/>
      <c r="K561" s="79"/>
      <c r="L561" s="79"/>
      <c r="M561" s="79"/>
      <c r="N561" s="80"/>
    </row>
    <row r="562" spans="1:14" ht="13.5" customHeight="1" x14ac:dyDescent="0.15">
      <c r="A562" s="147"/>
      <c r="B562" s="79"/>
      <c r="C562" s="79"/>
      <c r="D562" s="79"/>
      <c r="E562" s="79"/>
      <c r="F562" s="79"/>
      <c r="G562" s="169"/>
      <c r="H562" s="79"/>
      <c r="I562" s="79"/>
      <c r="J562" s="79"/>
      <c r="K562" s="79"/>
      <c r="L562" s="79"/>
      <c r="M562" s="79"/>
      <c r="N562" s="80"/>
    </row>
    <row r="563" spans="1:14" ht="13.5" customHeight="1" x14ac:dyDescent="0.15">
      <c r="A563" s="147"/>
      <c r="B563" s="79"/>
      <c r="C563" s="79"/>
      <c r="D563" s="79"/>
      <c r="E563" s="79"/>
      <c r="F563" s="79"/>
      <c r="G563" s="169"/>
      <c r="H563" s="79"/>
      <c r="I563" s="79"/>
      <c r="J563" s="79"/>
      <c r="K563" s="79"/>
      <c r="L563" s="79"/>
      <c r="M563" s="79"/>
      <c r="N563" s="80"/>
    </row>
    <row r="564" spans="1:14" ht="13.5" customHeight="1" x14ac:dyDescent="0.15">
      <c r="A564" s="147"/>
      <c r="B564" s="79"/>
      <c r="C564" s="79"/>
      <c r="D564" s="79"/>
      <c r="E564" s="79"/>
      <c r="F564" s="79"/>
      <c r="G564" s="169"/>
      <c r="H564" s="79"/>
      <c r="I564" s="79"/>
      <c r="J564" s="79"/>
      <c r="K564" s="79"/>
      <c r="L564" s="79"/>
      <c r="M564" s="79"/>
      <c r="N564" s="80"/>
    </row>
    <row r="565" spans="1:14" ht="13.5" customHeight="1" x14ac:dyDescent="0.15">
      <c r="A565" s="147"/>
      <c r="B565" s="79"/>
      <c r="C565" s="79"/>
      <c r="D565" s="79"/>
      <c r="E565" s="79"/>
      <c r="F565" s="79"/>
      <c r="G565" s="169"/>
      <c r="H565" s="79"/>
      <c r="I565" s="79"/>
      <c r="J565" s="79"/>
      <c r="K565" s="79"/>
      <c r="L565" s="79"/>
      <c r="M565" s="79"/>
      <c r="N565" s="80"/>
    </row>
    <row r="566" spans="1:14" ht="13.5" customHeight="1" x14ac:dyDescent="0.15">
      <c r="A566" s="147"/>
      <c r="B566" s="79"/>
      <c r="C566" s="79"/>
      <c r="D566" s="79"/>
      <c r="E566" s="79"/>
      <c r="F566" s="79"/>
      <c r="G566" s="169"/>
      <c r="H566" s="79"/>
      <c r="I566" s="79"/>
      <c r="J566" s="79"/>
      <c r="K566" s="79"/>
      <c r="L566" s="79"/>
      <c r="M566" s="79"/>
      <c r="N566" s="80"/>
    </row>
    <row r="567" spans="1:14" ht="13.5" customHeight="1" x14ac:dyDescent="0.15">
      <c r="A567" s="147"/>
      <c r="B567" s="79"/>
      <c r="C567" s="79"/>
      <c r="D567" s="79"/>
      <c r="E567" s="79"/>
      <c r="F567" s="79"/>
      <c r="G567" s="169"/>
      <c r="H567" s="79"/>
      <c r="I567" s="79"/>
      <c r="J567" s="79"/>
      <c r="K567" s="79"/>
      <c r="L567" s="79"/>
      <c r="M567" s="79"/>
      <c r="N567" s="80"/>
    </row>
    <row r="568" spans="1:14" ht="13.5" customHeight="1" x14ac:dyDescent="0.15">
      <c r="A568" s="147"/>
      <c r="B568" s="79"/>
      <c r="C568" s="79"/>
      <c r="D568" s="79"/>
      <c r="E568" s="79"/>
      <c r="F568" s="79"/>
      <c r="G568" s="169"/>
      <c r="H568" s="79"/>
      <c r="I568" s="79"/>
      <c r="J568" s="79"/>
      <c r="K568" s="79"/>
      <c r="L568" s="79"/>
      <c r="M568" s="79"/>
      <c r="N568" s="80"/>
    </row>
    <row r="569" spans="1:14" ht="13.5" customHeight="1" x14ac:dyDescent="0.15">
      <c r="A569" s="147"/>
      <c r="B569" s="79"/>
      <c r="C569" s="79"/>
      <c r="D569" s="79"/>
      <c r="E569" s="79"/>
      <c r="F569" s="79"/>
      <c r="G569" s="169"/>
      <c r="H569" s="79"/>
      <c r="I569" s="79"/>
      <c r="J569" s="79"/>
      <c r="K569" s="79"/>
      <c r="L569" s="79"/>
      <c r="M569" s="79"/>
      <c r="N569" s="80"/>
    </row>
    <row r="570" spans="1:14" ht="13.5" customHeight="1" x14ac:dyDescent="0.15">
      <c r="A570" s="147"/>
      <c r="B570" s="79"/>
      <c r="C570" s="79"/>
      <c r="D570" s="79"/>
      <c r="E570" s="79"/>
      <c r="F570" s="79"/>
      <c r="G570" s="169"/>
      <c r="H570" s="79"/>
      <c r="I570" s="79"/>
      <c r="J570" s="79"/>
      <c r="K570" s="79"/>
      <c r="L570" s="79"/>
      <c r="M570" s="79"/>
      <c r="N570" s="80"/>
    </row>
    <row r="571" spans="1:14" ht="13.5" customHeight="1" x14ac:dyDescent="0.15">
      <c r="A571" s="147"/>
      <c r="B571" s="79"/>
      <c r="C571" s="79"/>
      <c r="D571" s="79"/>
      <c r="E571" s="79"/>
      <c r="F571" s="79"/>
      <c r="G571" s="169"/>
      <c r="H571" s="79"/>
      <c r="I571" s="79"/>
      <c r="J571" s="79"/>
      <c r="K571" s="79"/>
      <c r="L571" s="79"/>
      <c r="M571" s="79"/>
      <c r="N571" s="80"/>
    </row>
    <row r="572" spans="1:14" ht="13.5" customHeight="1" x14ac:dyDescent="0.15">
      <c r="A572" s="147"/>
      <c r="B572" s="79"/>
      <c r="C572" s="79"/>
      <c r="D572" s="79"/>
      <c r="E572" s="79"/>
      <c r="F572" s="79"/>
      <c r="G572" s="169"/>
      <c r="H572" s="79"/>
      <c r="I572" s="79"/>
      <c r="J572" s="79"/>
      <c r="K572" s="79"/>
      <c r="L572" s="79"/>
      <c r="M572" s="79"/>
      <c r="N572" s="80"/>
    </row>
    <row r="573" spans="1:14" ht="13.5" customHeight="1" x14ac:dyDescent="0.15">
      <c r="A573" s="147"/>
      <c r="B573" s="79"/>
      <c r="C573" s="79"/>
      <c r="D573" s="79"/>
      <c r="E573" s="79"/>
      <c r="F573" s="79"/>
      <c r="G573" s="169"/>
      <c r="H573" s="79"/>
      <c r="I573" s="79"/>
      <c r="J573" s="79"/>
      <c r="K573" s="79"/>
      <c r="L573" s="79"/>
      <c r="M573" s="79"/>
      <c r="N573" s="80"/>
    </row>
    <row r="574" spans="1:14" ht="13.5" customHeight="1" x14ac:dyDescent="0.15">
      <c r="A574" s="147"/>
      <c r="B574" s="79"/>
      <c r="C574" s="79"/>
      <c r="D574" s="79"/>
      <c r="E574" s="79"/>
      <c r="F574" s="79"/>
      <c r="G574" s="169"/>
      <c r="H574" s="79"/>
      <c r="I574" s="79"/>
      <c r="J574" s="79"/>
      <c r="K574" s="79"/>
      <c r="L574" s="79"/>
      <c r="M574" s="79"/>
      <c r="N574" s="80"/>
    </row>
    <row r="575" spans="1:14" ht="13.5" customHeight="1" x14ac:dyDescent="0.15">
      <c r="A575" s="147"/>
      <c r="B575" s="79"/>
      <c r="C575" s="79"/>
      <c r="D575" s="79"/>
      <c r="E575" s="79"/>
      <c r="F575" s="79"/>
      <c r="G575" s="169"/>
      <c r="H575" s="79"/>
      <c r="I575" s="79"/>
      <c r="J575" s="79"/>
      <c r="K575" s="79"/>
      <c r="L575" s="79"/>
      <c r="M575" s="79"/>
      <c r="N575" s="80"/>
    </row>
    <row r="576" spans="1:14" ht="13.5" customHeight="1" x14ac:dyDescent="0.15">
      <c r="A576" s="147"/>
      <c r="B576" s="79"/>
      <c r="C576" s="79"/>
      <c r="D576" s="79"/>
      <c r="E576" s="79"/>
      <c r="F576" s="79"/>
      <c r="G576" s="169"/>
      <c r="H576" s="79"/>
      <c r="I576" s="79"/>
      <c r="J576" s="79"/>
      <c r="K576" s="79"/>
      <c r="L576" s="79"/>
      <c r="M576" s="79"/>
      <c r="N576" s="80"/>
    </row>
    <row r="577" spans="1:14" ht="13.5" customHeight="1" x14ac:dyDescent="0.15">
      <c r="A577" s="147"/>
      <c r="B577" s="79"/>
      <c r="C577" s="79"/>
      <c r="D577" s="79"/>
      <c r="E577" s="79"/>
      <c r="F577" s="79"/>
      <c r="G577" s="169"/>
      <c r="H577" s="79"/>
      <c r="I577" s="79"/>
      <c r="J577" s="79"/>
      <c r="K577" s="79"/>
      <c r="L577" s="79"/>
      <c r="M577" s="79"/>
      <c r="N577" s="80"/>
    </row>
    <row r="578" spans="1:14" ht="13.5" customHeight="1" x14ac:dyDescent="0.15">
      <c r="A578" s="147"/>
      <c r="B578" s="79"/>
      <c r="C578" s="79"/>
      <c r="D578" s="79"/>
      <c r="E578" s="79"/>
      <c r="F578" s="79"/>
      <c r="G578" s="169"/>
      <c r="H578" s="79"/>
      <c r="I578" s="79"/>
      <c r="J578" s="79"/>
      <c r="K578" s="79"/>
      <c r="L578" s="79"/>
      <c r="M578" s="79"/>
      <c r="N578" s="80"/>
    </row>
    <row r="579" spans="1:14" ht="13.5" customHeight="1" x14ac:dyDescent="0.15">
      <c r="A579" s="147"/>
      <c r="B579" s="79"/>
      <c r="C579" s="79"/>
      <c r="D579" s="79"/>
      <c r="E579" s="79"/>
      <c r="F579" s="79"/>
      <c r="G579" s="169"/>
      <c r="H579" s="79"/>
      <c r="I579" s="79"/>
      <c r="J579" s="79"/>
      <c r="K579" s="79"/>
      <c r="L579" s="79"/>
      <c r="M579" s="79"/>
      <c r="N579" s="80"/>
    </row>
    <row r="580" spans="1:14" ht="13.5" customHeight="1" x14ac:dyDescent="0.15">
      <c r="A580" s="147"/>
      <c r="B580" s="79"/>
      <c r="C580" s="79"/>
      <c r="D580" s="79"/>
      <c r="E580" s="79"/>
      <c r="F580" s="79"/>
      <c r="G580" s="169"/>
      <c r="H580" s="79"/>
      <c r="I580" s="79"/>
      <c r="J580" s="79"/>
      <c r="K580" s="79"/>
      <c r="L580" s="79"/>
      <c r="M580" s="79"/>
      <c r="N580" s="80"/>
    </row>
    <row r="581" spans="1:14" ht="13.5" customHeight="1" x14ac:dyDescent="0.15">
      <c r="A581" s="147"/>
      <c r="B581" s="79"/>
      <c r="C581" s="79"/>
      <c r="D581" s="79"/>
      <c r="E581" s="79"/>
      <c r="F581" s="79"/>
      <c r="G581" s="169"/>
      <c r="H581" s="79"/>
      <c r="I581" s="79"/>
      <c r="J581" s="79"/>
      <c r="K581" s="79"/>
      <c r="L581" s="79"/>
      <c r="M581" s="79"/>
      <c r="N581" s="80"/>
    </row>
    <row r="582" spans="1:14" ht="13.5" customHeight="1" x14ac:dyDescent="0.15">
      <c r="A582" s="147"/>
      <c r="B582" s="79"/>
      <c r="C582" s="79"/>
      <c r="D582" s="79"/>
      <c r="E582" s="79"/>
      <c r="F582" s="79"/>
      <c r="G582" s="169"/>
      <c r="H582" s="79"/>
      <c r="I582" s="79"/>
      <c r="J582" s="79"/>
      <c r="K582" s="79"/>
      <c r="L582" s="79"/>
      <c r="M582" s="79"/>
      <c r="N582" s="80"/>
    </row>
    <row r="583" spans="1:14" ht="13.5" customHeight="1" x14ac:dyDescent="0.15">
      <c r="A583" s="147"/>
      <c r="B583" s="79"/>
      <c r="C583" s="79"/>
      <c r="D583" s="79"/>
      <c r="E583" s="79"/>
      <c r="F583" s="79"/>
      <c r="G583" s="169"/>
      <c r="H583" s="79"/>
      <c r="I583" s="79"/>
      <c r="J583" s="79"/>
      <c r="K583" s="79"/>
      <c r="L583" s="79"/>
      <c r="M583" s="79"/>
      <c r="N583" s="80"/>
    </row>
    <row r="584" spans="1:14" ht="13.5" customHeight="1" x14ac:dyDescent="0.15">
      <c r="A584" s="147"/>
      <c r="B584" s="79"/>
      <c r="C584" s="79"/>
      <c r="D584" s="79"/>
      <c r="E584" s="79"/>
      <c r="F584" s="79"/>
      <c r="G584" s="169"/>
      <c r="H584" s="79"/>
      <c r="I584" s="79"/>
      <c r="J584" s="79"/>
      <c r="K584" s="79"/>
      <c r="L584" s="79"/>
      <c r="M584" s="79"/>
      <c r="N584" s="80"/>
    </row>
    <row r="585" spans="1:14" ht="13.5" customHeight="1" x14ac:dyDescent="0.15">
      <c r="A585" s="147"/>
      <c r="B585" s="79"/>
      <c r="C585" s="79"/>
      <c r="D585" s="79"/>
      <c r="E585" s="79"/>
      <c r="F585" s="79"/>
      <c r="G585" s="169"/>
      <c r="H585" s="79"/>
      <c r="I585" s="79"/>
      <c r="J585" s="79"/>
      <c r="K585" s="79"/>
      <c r="L585" s="79"/>
      <c r="M585" s="79"/>
      <c r="N585" s="80"/>
    </row>
    <row r="586" spans="1:14" ht="13.5" customHeight="1" x14ac:dyDescent="0.15">
      <c r="A586" s="147"/>
      <c r="B586" s="79"/>
      <c r="C586" s="79"/>
      <c r="D586" s="79"/>
      <c r="E586" s="79"/>
      <c r="F586" s="79"/>
      <c r="G586" s="169"/>
      <c r="H586" s="79"/>
      <c r="I586" s="79"/>
      <c r="J586" s="79"/>
      <c r="K586" s="79"/>
      <c r="L586" s="79"/>
      <c r="M586" s="79"/>
      <c r="N586" s="80"/>
    </row>
    <row r="587" spans="1:14" ht="13.5" customHeight="1" x14ac:dyDescent="0.15">
      <c r="A587" s="147"/>
      <c r="B587" s="79"/>
      <c r="C587" s="79"/>
      <c r="D587" s="79"/>
      <c r="E587" s="79"/>
      <c r="F587" s="79"/>
      <c r="G587" s="169"/>
      <c r="H587" s="79"/>
      <c r="I587" s="79"/>
      <c r="J587" s="79"/>
      <c r="K587" s="79"/>
      <c r="L587" s="79"/>
      <c r="M587" s="79"/>
      <c r="N587" s="80"/>
    </row>
    <row r="588" spans="1:14" ht="13.5" customHeight="1" x14ac:dyDescent="0.15">
      <c r="A588" s="147"/>
      <c r="B588" s="79"/>
      <c r="C588" s="79"/>
      <c r="D588" s="79"/>
      <c r="E588" s="79"/>
      <c r="F588" s="79"/>
      <c r="G588" s="169"/>
      <c r="H588" s="79"/>
      <c r="I588" s="79"/>
      <c r="J588" s="79"/>
      <c r="K588" s="79"/>
      <c r="L588" s="79"/>
      <c r="M588" s="79"/>
      <c r="N588" s="80"/>
    </row>
    <row r="589" spans="1:14" ht="13.5" customHeight="1" x14ac:dyDescent="0.15">
      <c r="A589" s="147"/>
      <c r="B589" s="79"/>
      <c r="C589" s="79"/>
      <c r="D589" s="79"/>
      <c r="E589" s="79"/>
      <c r="F589" s="79"/>
      <c r="G589" s="169"/>
      <c r="H589" s="79"/>
      <c r="I589" s="79"/>
      <c r="J589" s="79"/>
      <c r="K589" s="79"/>
      <c r="L589" s="79"/>
      <c r="M589" s="79"/>
      <c r="N589" s="80"/>
    </row>
    <row r="590" spans="1:14" ht="13.5" customHeight="1" x14ac:dyDescent="0.15">
      <c r="A590" s="147"/>
      <c r="B590" s="79"/>
      <c r="C590" s="79"/>
      <c r="D590" s="79"/>
      <c r="E590" s="79"/>
      <c r="F590" s="79"/>
      <c r="G590" s="169"/>
      <c r="H590" s="79"/>
      <c r="I590" s="79"/>
      <c r="J590" s="79"/>
      <c r="K590" s="79"/>
      <c r="L590" s="79"/>
      <c r="M590" s="79"/>
      <c r="N590" s="80"/>
    </row>
    <row r="591" spans="1:14" ht="13.5" customHeight="1" x14ac:dyDescent="0.15">
      <c r="A591" s="147"/>
      <c r="B591" s="79"/>
      <c r="C591" s="79"/>
      <c r="D591" s="79"/>
      <c r="E591" s="79"/>
      <c r="F591" s="79"/>
      <c r="G591" s="169"/>
      <c r="H591" s="79"/>
      <c r="I591" s="79"/>
      <c r="J591" s="79"/>
      <c r="K591" s="79"/>
      <c r="L591" s="79"/>
      <c r="M591" s="79"/>
      <c r="N591" s="80"/>
    </row>
    <row r="592" spans="1:14" ht="13.5" customHeight="1" x14ac:dyDescent="0.15">
      <c r="A592" s="147"/>
      <c r="B592" s="79"/>
      <c r="C592" s="79"/>
      <c r="D592" s="79"/>
      <c r="E592" s="79"/>
      <c r="F592" s="79"/>
      <c r="G592" s="169"/>
      <c r="H592" s="79"/>
      <c r="I592" s="79"/>
      <c r="J592" s="79"/>
      <c r="K592" s="79"/>
      <c r="L592" s="79"/>
      <c r="M592" s="79"/>
      <c r="N592" s="80"/>
    </row>
    <row r="593" spans="1:14" ht="13.5" customHeight="1" x14ac:dyDescent="0.15">
      <c r="A593" s="147"/>
      <c r="B593" s="79"/>
      <c r="C593" s="79"/>
      <c r="D593" s="79"/>
      <c r="E593" s="79"/>
      <c r="F593" s="79"/>
      <c r="G593" s="169"/>
      <c r="H593" s="79"/>
      <c r="I593" s="79"/>
      <c r="J593" s="79"/>
      <c r="K593" s="79"/>
      <c r="L593" s="79"/>
      <c r="M593" s="79"/>
      <c r="N593" s="80"/>
    </row>
    <row r="594" spans="1:14" ht="13.5" customHeight="1" x14ac:dyDescent="0.15">
      <c r="A594" s="147"/>
      <c r="B594" s="79"/>
      <c r="C594" s="79"/>
      <c r="D594" s="79"/>
      <c r="E594" s="79"/>
      <c r="F594" s="79"/>
      <c r="G594" s="169"/>
      <c r="H594" s="79"/>
      <c r="I594" s="79"/>
      <c r="J594" s="79"/>
      <c r="K594" s="79"/>
      <c r="L594" s="79"/>
      <c r="M594" s="79"/>
      <c r="N594" s="80"/>
    </row>
    <row r="595" spans="1:14" ht="13.5" customHeight="1" x14ac:dyDescent="0.15">
      <c r="A595" s="147"/>
      <c r="B595" s="79"/>
      <c r="C595" s="79"/>
      <c r="D595" s="79"/>
      <c r="E595" s="79"/>
      <c r="F595" s="79"/>
      <c r="G595" s="169"/>
      <c r="H595" s="79"/>
      <c r="I595" s="79"/>
      <c r="J595" s="79"/>
      <c r="K595" s="79"/>
      <c r="L595" s="79"/>
      <c r="M595" s="79"/>
      <c r="N595" s="80"/>
    </row>
    <row r="596" spans="1:14" ht="13.5" customHeight="1" x14ac:dyDescent="0.15">
      <c r="A596" s="147"/>
      <c r="B596" s="79"/>
      <c r="C596" s="79"/>
      <c r="D596" s="79"/>
      <c r="E596" s="79"/>
      <c r="F596" s="79"/>
      <c r="G596" s="169"/>
      <c r="H596" s="79"/>
      <c r="I596" s="79"/>
      <c r="J596" s="79"/>
      <c r="K596" s="79"/>
      <c r="L596" s="79"/>
      <c r="M596" s="79"/>
      <c r="N596" s="80"/>
    </row>
    <row r="597" spans="1:14" ht="13.5" customHeight="1" x14ac:dyDescent="0.15">
      <c r="A597" s="147"/>
      <c r="B597" s="79"/>
      <c r="C597" s="79"/>
      <c r="D597" s="79"/>
      <c r="E597" s="79"/>
      <c r="F597" s="79"/>
      <c r="G597" s="169"/>
      <c r="H597" s="79"/>
      <c r="I597" s="79"/>
      <c r="J597" s="79"/>
      <c r="K597" s="79"/>
      <c r="L597" s="79"/>
      <c r="M597" s="79"/>
      <c r="N597" s="80"/>
    </row>
    <row r="598" spans="1:14" ht="13.5" customHeight="1" x14ac:dyDescent="0.15">
      <c r="A598" s="147"/>
      <c r="B598" s="79"/>
      <c r="C598" s="79"/>
      <c r="D598" s="79"/>
      <c r="E598" s="79"/>
      <c r="F598" s="79"/>
      <c r="G598" s="169"/>
      <c r="H598" s="79"/>
      <c r="I598" s="79"/>
      <c r="J598" s="79"/>
      <c r="K598" s="79"/>
      <c r="L598" s="79"/>
      <c r="M598" s="79"/>
      <c r="N598" s="80"/>
    </row>
    <row r="599" spans="1:14" ht="13.5" customHeight="1" x14ac:dyDescent="0.15">
      <c r="A599" s="147"/>
      <c r="B599" s="79"/>
      <c r="C599" s="79"/>
      <c r="D599" s="79"/>
      <c r="E599" s="79"/>
      <c r="F599" s="79"/>
      <c r="G599" s="169"/>
      <c r="H599" s="79"/>
      <c r="I599" s="79"/>
      <c r="J599" s="79"/>
      <c r="K599" s="79"/>
      <c r="L599" s="79"/>
      <c r="M599" s="79"/>
      <c r="N599" s="80"/>
    </row>
    <row r="600" spans="1:14" ht="13.5" customHeight="1" x14ac:dyDescent="0.15">
      <c r="A600" s="147"/>
      <c r="B600" s="79"/>
      <c r="C600" s="79"/>
      <c r="D600" s="79"/>
      <c r="E600" s="79"/>
      <c r="F600" s="79"/>
      <c r="G600" s="169"/>
      <c r="H600" s="79"/>
      <c r="I600" s="79"/>
      <c r="J600" s="79"/>
      <c r="K600" s="79"/>
      <c r="L600" s="79"/>
      <c r="M600" s="79"/>
      <c r="N600" s="80"/>
    </row>
    <row r="601" spans="1:14" ht="13.5" customHeight="1" x14ac:dyDescent="0.15">
      <c r="A601" s="147"/>
      <c r="B601" s="79"/>
      <c r="C601" s="79"/>
      <c r="D601" s="79"/>
      <c r="E601" s="79"/>
      <c r="F601" s="79"/>
      <c r="G601" s="169"/>
      <c r="H601" s="79"/>
      <c r="I601" s="79"/>
      <c r="J601" s="79"/>
      <c r="K601" s="79"/>
      <c r="L601" s="79"/>
      <c r="M601" s="79"/>
      <c r="N601" s="80"/>
    </row>
    <row r="602" spans="1:14" ht="13.5" customHeight="1" x14ac:dyDescent="0.15">
      <c r="A602" s="147"/>
      <c r="B602" s="79"/>
      <c r="C602" s="79"/>
      <c r="D602" s="79"/>
      <c r="E602" s="79"/>
      <c r="F602" s="79"/>
      <c r="G602" s="169"/>
      <c r="H602" s="79"/>
      <c r="I602" s="79"/>
      <c r="J602" s="79"/>
      <c r="K602" s="79"/>
      <c r="L602" s="79"/>
      <c r="M602" s="79"/>
      <c r="N602" s="80"/>
    </row>
    <row r="603" spans="1:14" ht="13.5" customHeight="1" x14ac:dyDescent="0.15">
      <c r="A603" s="147"/>
      <c r="B603" s="79"/>
      <c r="C603" s="79"/>
      <c r="D603" s="79"/>
      <c r="E603" s="79"/>
      <c r="F603" s="79"/>
      <c r="G603" s="169"/>
      <c r="H603" s="79"/>
      <c r="I603" s="79"/>
      <c r="J603" s="79"/>
      <c r="K603" s="79"/>
      <c r="L603" s="79"/>
      <c r="M603" s="79"/>
      <c r="N603" s="80"/>
    </row>
    <row r="604" spans="1:14" ht="13.5" customHeight="1" x14ac:dyDescent="0.15">
      <c r="A604" s="147"/>
      <c r="B604" s="79"/>
      <c r="C604" s="79"/>
      <c r="D604" s="79"/>
      <c r="E604" s="79"/>
      <c r="F604" s="79"/>
      <c r="G604" s="169"/>
      <c r="H604" s="79"/>
      <c r="I604" s="79"/>
      <c r="J604" s="79"/>
      <c r="K604" s="79"/>
      <c r="L604" s="79"/>
      <c r="M604" s="79"/>
      <c r="N604" s="80"/>
    </row>
    <row r="605" spans="1:14" ht="13.5" customHeight="1" x14ac:dyDescent="0.15">
      <c r="A605" s="147"/>
      <c r="B605" s="79"/>
      <c r="C605" s="79"/>
      <c r="D605" s="79"/>
      <c r="E605" s="79"/>
      <c r="F605" s="79"/>
      <c r="G605" s="169"/>
      <c r="H605" s="79"/>
      <c r="I605" s="79"/>
      <c r="J605" s="79"/>
      <c r="K605" s="79"/>
      <c r="L605" s="79"/>
      <c r="M605" s="79"/>
      <c r="N605" s="80"/>
    </row>
    <row r="606" spans="1:14" ht="13.5" customHeight="1" x14ac:dyDescent="0.15">
      <c r="A606" s="147"/>
      <c r="B606" s="79"/>
      <c r="C606" s="79"/>
      <c r="D606" s="79"/>
      <c r="E606" s="79"/>
      <c r="F606" s="79"/>
      <c r="G606" s="169"/>
      <c r="H606" s="79"/>
      <c r="I606" s="79"/>
      <c r="J606" s="79"/>
      <c r="K606" s="79"/>
      <c r="L606" s="79"/>
      <c r="M606" s="79"/>
      <c r="N606" s="80"/>
    </row>
    <row r="607" spans="1:14" ht="13.5" customHeight="1" x14ac:dyDescent="0.15">
      <c r="A607" s="147"/>
      <c r="B607" s="79"/>
      <c r="C607" s="79"/>
      <c r="D607" s="79"/>
      <c r="E607" s="79"/>
      <c r="F607" s="79"/>
      <c r="G607" s="169"/>
      <c r="H607" s="79"/>
      <c r="I607" s="79"/>
      <c r="J607" s="79"/>
      <c r="K607" s="79"/>
      <c r="L607" s="79"/>
      <c r="M607" s="79"/>
      <c r="N607" s="80"/>
    </row>
    <row r="608" spans="1:14" ht="13.5" customHeight="1" x14ac:dyDescent="0.15">
      <c r="A608" s="147"/>
      <c r="B608" s="79"/>
      <c r="C608" s="79"/>
      <c r="D608" s="79"/>
      <c r="E608" s="79"/>
      <c r="F608" s="79"/>
      <c r="G608" s="169"/>
      <c r="H608" s="79"/>
      <c r="I608" s="79"/>
      <c r="J608" s="79"/>
      <c r="K608" s="79"/>
      <c r="L608" s="79"/>
      <c r="M608" s="79"/>
      <c r="N608" s="80"/>
    </row>
    <row r="609" spans="1:14" ht="13.5" customHeight="1" x14ac:dyDescent="0.15">
      <c r="A609" s="147"/>
      <c r="B609" s="79"/>
      <c r="C609" s="79"/>
      <c r="D609" s="79"/>
      <c r="E609" s="79"/>
      <c r="F609" s="79"/>
      <c r="G609" s="169"/>
      <c r="H609" s="79"/>
      <c r="I609" s="79"/>
      <c r="J609" s="79"/>
      <c r="K609" s="79"/>
      <c r="L609" s="79"/>
      <c r="M609" s="79"/>
      <c r="N609" s="80"/>
    </row>
    <row r="610" spans="1:14" ht="13.5" customHeight="1" x14ac:dyDescent="0.15">
      <c r="A610" s="147"/>
      <c r="B610" s="79"/>
      <c r="C610" s="79"/>
      <c r="D610" s="79"/>
      <c r="E610" s="79"/>
      <c r="F610" s="79"/>
      <c r="G610" s="169"/>
      <c r="H610" s="79"/>
      <c r="I610" s="79"/>
      <c r="J610" s="79"/>
      <c r="K610" s="79"/>
      <c r="L610" s="79"/>
      <c r="M610" s="79"/>
      <c r="N610" s="80"/>
    </row>
    <row r="611" spans="1:14" ht="13.5" customHeight="1" x14ac:dyDescent="0.15">
      <c r="A611" s="147"/>
      <c r="B611" s="79"/>
      <c r="C611" s="79"/>
      <c r="D611" s="79"/>
      <c r="E611" s="79"/>
      <c r="F611" s="79"/>
      <c r="G611" s="169"/>
      <c r="H611" s="79"/>
      <c r="I611" s="79"/>
      <c r="J611" s="79"/>
      <c r="K611" s="79"/>
      <c r="L611" s="79"/>
      <c r="M611" s="79"/>
      <c r="N611" s="80"/>
    </row>
    <row r="612" spans="1:14" ht="13.5" customHeight="1" x14ac:dyDescent="0.15">
      <c r="A612" s="147"/>
      <c r="B612" s="79"/>
      <c r="C612" s="79"/>
      <c r="D612" s="79"/>
      <c r="E612" s="79"/>
      <c r="F612" s="79"/>
      <c r="G612" s="169"/>
      <c r="H612" s="79"/>
      <c r="I612" s="79"/>
      <c r="J612" s="79"/>
      <c r="K612" s="79"/>
      <c r="L612" s="79"/>
      <c r="M612" s="79"/>
      <c r="N612" s="80"/>
    </row>
    <row r="613" spans="1:14" ht="13.5" customHeight="1" x14ac:dyDescent="0.15">
      <c r="A613" s="147"/>
      <c r="B613" s="79"/>
      <c r="C613" s="79"/>
      <c r="D613" s="79"/>
      <c r="E613" s="79"/>
      <c r="F613" s="79"/>
      <c r="G613" s="169"/>
      <c r="H613" s="79"/>
      <c r="I613" s="79"/>
      <c r="J613" s="79"/>
      <c r="K613" s="79"/>
      <c r="L613" s="79"/>
      <c r="M613" s="79"/>
      <c r="N613" s="80"/>
    </row>
    <row r="614" spans="1:14" ht="13.5" customHeight="1" x14ac:dyDescent="0.15">
      <c r="A614" s="206"/>
      <c r="B614" s="118"/>
      <c r="C614" s="118"/>
      <c r="D614" s="118"/>
      <c r="E614" s="118"/>
      <c r="F614" s="118"/>
      <c r="G614" s="190"/>
      <c r="H614" s="118"/>
      <c r="I614" s="118"/>
      <c r="J614" s="118"/>
      <c r="K614" s="118"/>
      <c r="L614" s="118"/>
      <c r="M614" s="118"/>
      <c r="N614" s="120"/>
    </row>
  </sheetData>
  <mergeCells count="15">
    <mergeCell ref="A29:A33"/>
    <mergeCell ref="C29:C33"/>
    <mergeCell ref="A34:A37"/>
    <mergeCell ref="A43:A47"/>
    <mergeCell ref="A1:G1"/>
    <mergeCell ref="A5:G5"/>
    <mergeCell ref="A4:B4"/>
    <mergeCell ref="A19:A25"/>
    <mergeCell ref="A27:A28"/>
    <mergeCell ref="A49:A52"/>
    <mergeCell ref="A40:A42"/>
    <mergeCell ref="A73:A76"/>
    <mergeCell ref="A57:A63"/>
    <mergeCell ref="A64:A71"/>
    <mergeCell ref="A54:A56"/>
  </mergeCells>
  <phoneticPr fontId="24" type="noConversion"/>
  <conditionalFormatting sqref="A2:G4 B6:C18 F6:F25 C19:C25 A27:A28 C27:C37 F27:F37 C39:C47 F39:F47 A40:A47 C49:C52 F49:F52 B54:B71 F54:F71 C57:C71 C73:D76 F73:F76 A77:G77">
    <cfRule type="cellIs" dxfId="3" priority="1" stopIfTrue="1" operator="lessThan">
      <formula>0</formula>
    </cfRule>
  </conditionalFormatting>
  <pageMargins left="0.7" right="0.7" top="0.75" bottom="0.75" header="0.3" footer="0.3"/>
  <pageSetup orientation="portrait"/>
  <headerFooter>
    <oddFooter>&amp;C&amp;"Helvetica Neue,Regular"&amp;12&amp;K000000&amp;P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62"/>
  <sheetViews>
    <sheetView showGridLines="0" workbookViewId="0"/>
  </sheetViews>
  <sheetFormatPr defaultColWidth="9.125" defaultRowHeight="12" customHeight="1" x14ac:dyDescent="0.15"/>
  <cols>
    <col min="1" max="1" width="4.125" style="207" customWidth="1"/>
    <col min="2" max="2" width="68.375" style="207" customWidth="1"/>
    <col min="3" max="3" width="12.875" style="207" customWidth="1"/>
    <col min="4" max="4" width="10.625" style="207" customWidth="1"/>
    <col min="5" max="5" width="12.875" style="207" customWidth="1"/>
    <col min="6" max="6" width="11.375" style="207" customWidth="1"/>
    <col min="7" max="7" width="12.875" style="207" customWidth="1"/>
    <col min="8" max="8" width="10.625" style="207" customWidth="1"/>
    <col min="9" max="9" width="12.875" style="207" customWidth="1"/>
    <col min="10" max="10" width="7" style="207" customWidth="1"/>
    <col min="11" max="11" width="12.875" style="207" customWidth="1"/>
    <col min="12" max="12" width="7" style="207" customWidth="1"/>
    <col min="13" max="13" width="18.375" style="207" customWidth="1"/>
    <col min="14" max="14" width="24.125" style="207" customWidth="1"/>
    <col min="15" max="31" width="9.125" style="207" customWidth="1"/>
    <col min="32" max="16384" width="9.125" style="207"/>
  </cols>
  <sheetData>
    <row r="1" spans="1:30" ht="25.5" customHeight="1" x14ac:dyDescent="0.15">
      <c r="A1" s="332" t="s">
        <v>16</v>
      </c>
      <c r="B1" s="333"/>
      <c r="C1" s="333"/>
      <c r="D1" s="333"/>
      <c r="E1" s="333"/>
      <c r="F1" s="333"/>
      <c r="G1" s="333"/>
      <c r="H1" s="333"/>
      <c r="I1" s="333"/>
      <c r="J1" s="333"/>
      <c r="K1" s="333"/>
      <c r="L1" s="333"/>
      <c r="M1" s="333"/>
      <c r="N1" s="2"/>
      <c r="O1" s="4"/>
      <c r="P1" s="4"/>
      <c r="Q1" s="4"/>
      <c r="R1" s="4"/>
      <c r="S1" s="4"/>
      <c r="T1" s="4"/>
      <c r="U1" s="4"/>
      <c r="V1" s="4"/>
      <c r="W1" s="4"/>
      <c r="X1" s="4"/>
      <c r="Y1" s="4"/>
      <c r="Z1" s="4"/>
      <c r="AA1" s="4"/>
      <c r="AB1" s="4"/>
      <c r="AC1" s="4"/>
      <c r="AD1" s="4"/>
    </row>
    <row r="2" spans="1:30" ht="12" customHeight="1" x14ac:dyDescent="0.15">
      <c r="A2" s="155"/>
      <c r="B2" s="123"/>
      <c r="C2" s="123"/>
      <c r="D2" s="123"/>
      <c r="E2" s="123"/>
      <c r="F2" s="123"/>
      <c r="G2" s="123"/>
      <c r="H2" s="123"/>
      <c r="I2" s="123"/>
      <c r="J2" s="123"/>
      <c r="K2" s="123"/>
      <c r="L2" s="123"/>
      <c r="M2" s="123"/>
      <c r="N2" s="2"/>
      <c r="O2" s="208"/>
      <c r="P2" s="208"/>
      <c r="Q2" s="208"/>
      <c r="R2" s="208"/>
      <c r="S2" s="208"/>
      <c r="T2" s="208"/>
      <c r="U2" s="208"/>
      <c r="V2" s="208"/>
      <c r="W2" s="208"/>
      <c r="X2" s="208"/>
      <c r="Y2" s="208"/>
      <c r="Z2" s="208"/>
      <c r="AA2" s="208"/>
      <c r="AB2" s="208"/>
      <c r="AC2" s="208"/>
      <c r="AD2" s="208"/>
    </row>
    <row r="3" spans="1:30" ht="12" customHeight="1" x14ac:dyDescent="0.15">
      <c r="A3" s="159"/>
      <c r="B3" s="83"/>
      <c r="C3" s="83"/>
      <c r="D3" s="83"/>
      <c r="E3" s="83"/>
      <c r="F3" s="83"/>
      <c r="G3" s="83"/>
      <c r="H3" s="83"/>
      <c r="I3" s="83"/>
      <c r="J3" s="83"/>
      <c r="K3" s="83"/>
      <c r="L3" s="83"/>
      <c r="M3" s="83"/>
      <c r="N3" s="209"/>
      <c r="O3" s="359" t="s">
        <v>27</v>
      </c>
      <c r="P3" s="360"/>
      <c r="Q3" s="360"/>
      <c r="R3" s="360"/>
      <c r="S3" s="360"/>
      <c r="T3" s="360"/>
      <c r="U3" s="360"/>
      <c r="V3" s="360"/>
      <c r="W3" s="359" t="s">
        <v>28</v>
      </c>
      <c r="X3" s="360"/>
      <c r="Y3" s="360"/>
      <c r="Z3" s="360"/>
      <c r="AA3" s="360"/>
      <c r="AB3" s="360"/>
      <c r="AC3" s="360"/>
      <c r="AD3" s="361"/>
    </row>
    <row r="4" spans="1:30" ht="18.75" customHeight="1" x14ac:dyDescent="0.15">
      <c r="A4" s="362"/>
      <c r="B4" s="363"/>
      <c r="C4" s="85" t="s">
        <v>837</v>
      </c>
      <c r="D4" s="85" t="s">
        <v>33</v>
      </c>
      <c r="E4" s="85" t="s">
        <v>838</v>
      </c>
      <c r="F4" s="85" t="s">
        <v>33</v>
      </c>
      <c r="G4" s="85" t="s">
        <v>839</v>
      </c>
      <c r="H4" s="85" t="s">
        <v>33</v>
      </c>
      <c r="I4" s="85" t="s">
        <v>840</v>
      </c>
      <c r="J4" s="85" t="s">
        <v>33</v>
      </c>
      <c r="K4" s="85" t="s">
        <v>841</v>
      </c>
      <c r="L4" s="85" t="s">
        <v>33</v>
      </c>
      <c r="M4" s="85" t="s">
        <v>34</v>
      </c>
      <c r="N4" s="210" t="s">
        <v>35</v>
      </c>
      <c r="O4" s="359" t="s">
        <v>36</v>
      </c>
      <c r="P4" s="360"/>
      <c r="Q4" s="360"/>
      <c r="R4" s="360"/>
      <c r="S4" s="359" t="s">
        <v>37</v>
      </c>
      <c r="T4" s="360"/>
      <c r="U4" s="360"/>
      <c r="V4" s="360"/>
      <c r="W4" s="359" t="s">
        <v>36</v>
      </c>
      <c r="X4" s="360"/>
      <c r="Y4" s="360"/>
      <c r="Z4" s="360"/>
      <c r="AA4" s="359" t="s">
        <v>37</v>
      </c>
      <c r="AB4" s="360"/>
      <c r="AC4" s="360"/>
      <c r="AD4" s="361"/>
    </row>
    <row r="5" spans="1:30" ht="14.25" customHeight="1" x14ac:dyDescent="0.15">
      <c r="A5" s="211" t="s">
        <v>842</v>
      </c>
      <c r="B5" s="212" t="s">
        <v>843</v>
      </c>
      <c r="C5" s="162"/>
      <c r="D5" s="162"/>
      <c r="E5" s="162"/>
      <c r="F5" s="162"/>
      <c r="G5" s="162"/>
      <c r="H5" s="162"/>
      <c r="I5" s="162"/>
      <c r="J5" s="162"/>
      <c r="K5" s="162"/>
      <c r="L5" s="162"/>
      <c r="M5" s="163"/>
      <c r="N5" s="213"/>
      <c r="O5" s="214"/>
      <c r="P5" s="214"/>
      <c r="Q5" s="214"/>
      <c r="R5" s="214"/>
      <c r="S5" s="214"/>
      <c r="T5" s="214"/>
      <c r="U5" s="214"/>
      <c r="V5" s="214"/>
      <c r="W5" s="215"/>
      <c r="X5" s="215"/>
      <c r="Y5" s="215"/>
      <c r="Z5" s="215"/>
      <c r="AA5" s="215"/>
      <c r="AB5" s="215"/>
      <c r="AC5" s="215"/>
      <c r="AD5" s="215"/>
    </row>
    <row r="6" spans="1:30" ht="17.100000000000001" customHeight="1" x14ac:dyDescent="0.15">
      <c r="A6" s="216">
        <v>1</v>
      </c>
      <c r="B6" s="96" t="s">
        <v>844</v>
      </c>
      <c r="C6" s="165">
        <v>2850</v>
      </c>
      <c r="D6" s="98"/>
      <c r="E6" s="165">
        <v>4019</v>
      </c>
      <c r="F6" s="98"/>
      <c r="G6" s="165"/>
      <c r="H6" s="98"/>
      <c r="I6" s="165"/>
      <c r="J6" s="98"/>
      <c r="K6" s="217"/>
      <c r="L6" s="217"/>
      <c r="M6" s="99">
        <f t="shared" ref="M6:M16" si="0">C6*D6+E6*F6+G6*H6+I6*J6+K6*L6</f>
        <v>0</v>
      </c>
      <c r="N6" s="135"/>
      <c r="O6" s="218"/>
      <c r="P6" s="219"/>
      <c r="Q6" s="219"/>
      <c r="R6" s="219"/>
      <c r="S6" s="219"/>
      <c r="T6" s="219"/>
      <c r="U6" s="219"/>
      <c r="V6" s="219"/>
      <c r="W6" s="220">
        <f t="shared" ref="W6:W16" si="1">D6*E6*O6</f>
        <v>0</v>
      </c>
      <c r="X6" s="220">
        <f t="shared" ref="X6:X16" si="2">E6*F6*P6</f>
        <v>0</v>
      </c>
      <c r="Y6" s="220">
        <f t="shared" ref="Y6:Y16" si="3">H6*G6*Q6</f>
        <v>0</v>
      </c>
      <c r="Z6" s="220">
        <f t="shared" ref="Z6:Z16" si="4">I6*J6*R6</f>
        <v>0</v>
      </c>
      <c r="AA6" s="220">
        <f t="shared" ref="AA6:AA16" si="5">C6*D6*S6</f>
        <v>0</v>
      </c>
      <c r="AB6" s="220">
        <f t="shared" ref="AB6:AB16" si="6">E6*F6*T6</f>
        <v>0</v>
      </c>
      <c r="AC6" s="220">
        <f t="shared" ref="AC6:AC16" si="7">G6*H6*U6</f>
        <v>0</v>
      </c>
      <c r="AD6" s="220">
        <f t="shared" ref="AD6:AD16" si="8">I6*J6*V6</f>
        <v>0</v>
      </c>
    </row>
    <row r="7" spans="1:30" ht="17.100000000000001" customHeight="1" x14ac:dyDescent="0.15">
      <c r="A7" s="216">
        <v>2</v>
      </c>
      <c r="B7" s="96" t="s">
        <v>845</v>
      </c>
      <c r="C7" s="165"/>
      <c r="D7" s="98"/>
      <c r="E7" s="165"/>
      <c r="F7" s="98"/>
      <c r="G7" s="165"/>
      <c r="H7" s="98"/>
      <c r="I7" s="165"/>
      <c r="J7" s="98"/>
      <c r="K7" s="217"/>
      <c r="L7" s="217"/>
      <c r="M7" s="99">
        <f t="shared" si="0"/>
        <v>0</v>
      </c>
      <c r="N7" s="135"/>
      <c r="O7" s="218"/>
      <c r="P7" s="219"/>
      <c r="Q7" s="219"/>
      <c r="R7" s="219"/>
      <c r="S7" s="219"/>
      <c r="T7" s="219"/>
      <c r="U7" s="219"/>
      <c r="V7" s="219"/>
      <c r="W7" s="220">
        <f t="shared" si="1"/>
        <v>0</v>
      </c>
      <c r="X7" s="220">
        <f t="shared" si="2"/>
        <v>0</v>
      </c>
      <c r="Y7" s="220">
        <f t="shared" si="3"/>
        <v>0</v>
      </c>
      <c r="Z7" s="220">
        <f t="shared" si="4"/>
        <v>0</v>
      </c>
      <c r="AA7" s="220">
        <f t="shared" si="5"/>
        <v>0</v>
      </c>
      <c r="AB7" s="220">
        <f t="shared" si="6"/>
        <v>0</v>
      </c>
      <c r="AC7" s="220">
        <f t="shared" si="7"/>
        <v>0</v>
      </c>
      <c r="AD7" s="220">
        <f t="shared" si="8"/>
        <v>0</v>
      </c>
    </row>
    <row r="8" spans="1:30" ht="24" customHeight="1" x14ac:dyDescent="0.15">
      <c r="A8" s="216">
        <v>3</v>
      </c>
      <c r="B8" s="96" t="s">
        <v>846</v>
      </c>
      <c r="C8" s="165">
        <v>1425</v>
      </c>
      <c r="D8" s="98"/>
      <c r="E8" s="165">
        <v>1200</v>
      </c>
      <c r="F8" s="98"/>
      <c r="G8" s="165">
        <v>190</v>
      </c>
      <c r="H8" s="98"/>
      <c r="I8" s="165">
        <v>450</v>
      </c>
      <c r="J8" s="98"/>
      <c r="K8" s="217"/>
      <c r="L8" s="217"/>
      <c r="M8" s="99">
        <f t="shared" si="0"/>
        <v>0</v>
      </c>
      <c r="N8" s="135"/>
      <c r="O8" s="218"/>
      <c r="P8" s="219"/>
      <c r="Q8" s="219"/>
      <c r="R8" s="219"/>
      <c r="S8" s="219"/>
      <c r="T8" s="219"/>
      <c r="U8" s="219"/>
      <c r="V8" s="219"/>
      <c r="W8" s="220">
        <f t="shared" si="1"/>
        <v>0</v>
      </c>
      <c r="X8" s="220">
        <f t="shared" si="2"/>
        <v>0</v>
      </c>
      <c r="Y8" s="220">
        <f t="shared" si="3"/>
        <v>0</v>
      </c>
      <c r="Z8" s="220">
        <f t="shared" si="4"/>
        <v>0</v>
      </c>
      <c r="AA8" s="220">
        <f t="shared" si="5"/>
        <v>0</v>
      </c>
      <c r="AB8" s="220">
        <f t="shared" si="6"/>
        <v>0</v>
      </c>
      <c r="AC8" s="220">
        <f t="shared" si="7"/>
        <v>0</v>
      </c>
      <c r="AD8" s="220">
        <f t="shared" si="8"/>
        <v>0</v>
      </c>
    </row>
    <row r="9" spans="1:30" ht="17.100000000000001" customHeight="1" x14ac:dyDescent="0.15">
      <c r="A9" s="216">
        <v>4</v>
      </c>
      <c r="B9" s="96" t="s">
        <v>847</v>
      </c>
      <c r="C9" s="165"/>
      <c r="D9" s="98"/>
      <c r="E9" s="165">
        <v>800</v>
      </c>
      <c r="F9" s="98"/>
      <c r="G9" s="165">
        <v>95</v>
      </c>
      <c r="H9" s="98"/>
      <c r="I9" s="165">
        <v>250</v>
      </c>
      <c r="J9" s="98"/>
      <c r="K9" s="217"/>
      <c r="L9" s="217"/>
      <c r="M9" s="99">
        <f t="shared" si="0"/>
        <v>0</v>
      </c>
      <c r="N9" s="135"/>
      <c r="O9" s="218"/>
      <c r="P9" s="219"/>
      <c r="Q9" s="219"/>
      <c r="R9" s="219"/>
      <c r="S9" s="219"/>
      <c r="T9" s="219"/>
      <c r="U9" s="219"/>
      <c r="V9" s="219"/>
      <c r="W9" s="220">
        <f t="shared" si="1"/>
        <v>0</v>
      </c>
      <c r="X9" s="220">
        <f t="shared" si="2"/>
        <v>0</v>
      </c>
      <c r="Y9" s="220">
        <f t="shared" si="3"/>
        <v>0</v>
      </c>
      <c r="Z9" s="220">
        <f t="shared" si="4"/>
        <v>0</v>
      </c>
      <c r="AA9" s="220">
        <f t="shared" si="5"/>
        <v>0</v>
      </c>
      <c r="AB9" s="220">
        <f t="shared" si="6"/>
        <v>0</v>
      </c>
      <c r="AC9" s="220">
        <f t="shared" si="7"/>
        <v>0</v>
      </c>
      <c r="AD9" s="220">
        <f t="shared" si="8"/>
        <v>0</v>
      </c>
    </row>
    <row r="10" spans="1:30" ht="17.100000000000001" customHeight="1" x14ac:dyDescent="0.15">
      <c r="A10" s="216">
        <v>5</v>
      </c>
      <c r="B10" s="96" t="s">
        <v>848</v>
      </c>
      <c r="C10" s="165">
        <v>450</v>
      </c>
      <c r="D10" s="98"/>
      <c r="E10" s="165">
        <v>1500</v>
      </c>
      <c r="F10" s="98"/>
      <c r="G10" s="165">
        <v>190</v>
      </c>
      <c r="H10" s="98"/>
      <c r="I10" s="165">
        <v>450</v>
      </c>
      <c r="J10" s="98"/>
      <c r="K10" s="217"/>
      <c r="L10" s="217"/>
      <c r="M10" s="99">
        <f t="shared" si="0"/>
        <v>0</v>
      </c>
      <c r="N10" s="135"/>
      <c r="O10" s="218"/>
      <c r="P10" s="219"/>
      <c r="Q10" s="219"/>
      <c r="R10" s="219"/>
      <c r="S10" s="219"/>
      <c r="T10" s="219"/>
      <c r="U10" s="219"/>
      <c r="V10" s="219"/>
      <c r="W10" s="220">
        <f t="shared" si="1"/>
        <v>0</v>
      </c>
      <c r="X10" s="220">
        <f t="shared" si="2"/>
        <v>0</v>
      </c>
      <c r="Y10" s="220">
        <f t="shared" si="3"/>
        <v>0</v>
      </c>
      <c r="Z10" s="220">
        <f t="shared" si="4"/>
        <v>0</v>
      </c>
      <c r="AA10" s="220">
        <f t="shared" si="5"/>
        <v>0</v>
      </c>
      <c r="AB10" s="220">
        <f t="shared" si="6"/>
        <v>0</v>
      </c>
      <c r="AC10" s="220">
        <f t="shared" si="7"/>
        <v>0</v>
      </c>
      <c r="AD10" s="220">
        <f t="shared" si="8"/>
        <v>0</v>
      </c>
    </row>
    <row r="11" spans="1:30" ht="17.100000000000001" customHeight="1" x14ac:dyDescent="0.15">
      <c r="A11" s="216">
        <v>6</v>
      </c>
      <c r="B11" s="96" t="s">
        <v>849</v>
      </c>
      <c r="C11" s="165">
        <v>450</v>
      </c>
      <c r="D11" s="98"/>
      <c r="E11" s="165">
        <v>450</v>
      </c>
      <c r="F11" s="98"/>
      <c r="G11" s="165">
        <v>95</v>
      </c>
      <c r="H11" s="98"/>
      <c r="I11" s="165">
        <v>250</v>
      </c>
      <c r="J11" s="98"/>
      <c r="K11" s="217"/>
      <c r="L11" s="217"/>
      <c r="M11" s="99">
        <f t="shared" si="0"/>
        <v>0</v>
      </c>
      <c r="N11" s="135"/>
      <c r="O11" s="218"/>
      <c r="P11" s="219"/>
      <c r="Q11" s="219"/>
      <c r="R11" s="219"/>
      <c r="S11" s="219"/>
      <c r="T11" s="219"/>
      <c r="U11" s="219"/>
      <c r="V11" s="219"/>
      <c r="W11" s="220">
        <f t="shared" si="1"/>
        <v>0</v>
      </c>
      <c r="X11" s="220">
        <f t="shared" si="2"/>
        <v>0</v>
      </c>
      <c r="Y11" s="220">
        <f t="shared" si="3"/>
        <v>0</v>
      </c>
      <c r="Z11" s="220">
        <f t="shared" si="4"/>
        <v>0</v>
      </c>
      <c r="AA11" s="220">
        <f t="shared" si="5"/>
        <v>0</v>
      </c>
      <c r="AB11" s="220">
        <f t="shared" si="6"/>
        <v>0</v>
      </c>
      <c r="AC11" s="220">
        <f t="shared" si="7"/>
        <v>0</v>
      </c>
      <c r="AD11" s="220">
        <f t="shared" si="8"/>
        <v>0</v>
      </c>
    </row>
    <row r="12" spans="1:30" ht="17.100000000000001" customHeight="1" x14ac:dyDescent="0.15">
      <c r="A12" s="216">
        <v>7</v>
      </c>
      <c r="B12" s="96" t="s">
        <v>850</v>
      </c>
      <c r="C12" s="165">
        <v>450</v>
      </c>
      <c r="D12" s="98"/>
      <c r="E12" s="165">
        <v>1200</v>
      </c>
      <c r="F12" s="98"/>
      <c r="G12" s="165">
        <v>190</v>
      </c>
      <c r="H12" s="98"/>
      <c r="I12" s="165">
        <v>250</v>
      </c>
      <c r="J12" s="98"/>
      <c r="K12" s="217"/>
      <c r="L12" s="217"/>
      <c r="M12" s="99">
        <f t="shared" si="0"/>
        <v>0</v>
      </c>
      <c r="N12" s="135"/>
      <c r="O12" s="218"/>
      <c r="P12" s="219"/>
      <c r="Q12" s="219"/>
      <c r="R12" s="219"/>
      <c r="S12" s="219"/>
      <c r="T12" s="219"/>
      <c r="U12" s="219"/>
      <c r="V12" s="219"/>
      <c r="W12" s="220">
        <f t="shared" si="1"/>
        <v>0</v>
      </c>
      <c r="X12" s="220">
        <f t="shared" si="2"/>
        <v>0</v>
      </c>
      <c r="Y12" s="220">
        <f t="shared" si="3"/>
        <v>0</v>
      </c>
      <c r="Z12" s="220">
        <f t="shared" si="4"/>
        <v>0</v>
      </c>
      <c r="AA12" s="220">
        <f t="shared" si="5"/>
        <v>0</v>
      </c>
      <c r="AB12" s="220">
        <f t="shared" si="6"/>
        <v>0</v>
      </c>
      <c r="AC12" s="220">
        <f t="shared" si="7"/>
        <v>0</v>
      </c>
      <c r="AD12" s="220">
        <f t="shared" si="8"/>
        <v>0</v>
      </c>
    </row>
    <row r="13" spans="1:30" ht="17.100000000000001" customHeight="1" x14ac:dyDescent="0.15">
      <c r="A13" s="216">
        <v>8</v>
      </c>
      <c r="B13" s="96" t="s">
        <v>851</v>
      </c>
      <c r="C13" s="165">
        <v>1800</v>
      </c>
      <c r="D13" s="98"/>
      <c r="E13" s="165">
        <v>2850</v>
      </c>
      <c r="F13" s="98"/>
      <c r="G13" s="165">
        <v>450</v>
      </c>
      <c r="H13" s="98"/>
      <c r="I13" s="165">
        <v>450</v>
      </c>
      <c r="J13" s="98"/>
      <c r="K13" s="217"/>
      <c r="L13" s="217"/>
      <c r="M13" s="99">
        <f t="shared" si="0"/>
        <v>0</v>
      </c>
      <c r="N13" s="135"/>
      <c r="O13" s="218"/>
      <c r="P13" s="219"/>
      <c r="Q13" s="219"/>
      <c r="R13" s="219"/>
      <c r="S13" s="219"/>
      <c r="T13" s="219"/>
      <c r="U13" s="219"/>
      <c r="V13" s="219"/>
      <c r="W13" s="220">
        <f t="shared" si="1"/>
        <v>0</v>
      </c>
      <c r="X13" s="220">
        <f t="shared" si="2"/>
        <v>0</v>
      </c>
      <c r="Y13" s="220">
        <f t="shared" si="3"/>
        <v>0</v>
      </c>
      <c r="Z13" s="220">
        <f t="shared" si="4"/>
        <v>0</v>
      </c>
      <c r="AA13" s="220">
        <f t="shared" si="5"/>
        <v>0</v>
      </c>
      <c r="AB13" s="220">
        <f t="shared" si="6"/>
        <v>0</v>
      </c>
      <c r="AC13" s="220">
        <f t="shared" si="7"/>
        <v>0</v>
      </c>
      <c r="AD13" s="220">
        <f t="shared" si="8"/>
        <v>0</v>
      </c>
    </row>
    <row r="14" spans="1:30" ht="17.100000000000001" customHeight="1" x14ac:dyDescent="0.15">
      <c r="A14" s="216">
        <v>9</v>
      </c>
      <c r="B14" s="96" t="s">
        <v>852</v>
      </c>
      <c r="C14" s="165">
        <v>2755</v>
      </c>
      <c r="D14" s="98"/>
      <c r="E14" s="165">
        <v>1701</v>
      </c>
      <c r="F14" s="98"/>
      <c r="G14" s="165">
        <v>492</v>
      </c>
      <c r="H14" s="98"/>
      <c r="I14" s="165">
        <v>560</v>
      </c>
      <c r="J14" s="98"/>
      <c r="K14" s="217"/>
      <c r="L14" s="217"/>
      <c r="M14" s="99">
        <f t="shared" si="0"/>
        <v>0</v>
      </c>
      <c r="N14" s="135"/>
      <c r="O14" s="218"/>
      <c r="P14" s="219"/>
      <c r="Q14" s="219"/>
      <c r="R14" s="219"/>
      <c r="S14" s="219"/>
      <c r="T14" s="219"/>
      <c r="U14" s="219"/>
      <c r="V14" s="219"/>
      <c r="W14" s="220">
        <f t="shared" si="1"/>
        <v>0</v>
      </c>
      <c r="X14" s="220">
        <f t="shared" si="2"/>
        <v>0</v>
      </c>
      <c r="Y14" s="220">
        <f t="shared" si="3"/>
        <v>0</v>
      </c>
      <c r="Z14" s="220">
        <f t="shared" si="4"/>
        <v>0</v>
      </c>
      <c r="AA14" s="220">
        <f t="shared" si="5"/>
        <v>0</v>
      </c>
      <c r="AB14" s="220">
        <f t="shared" si="6"/>
        <v>0</v>
      </c>
      <c r="AC14" s="220">
        <f t="shared" si="7"/>
        <v>0</v>
      </c>
      <c r="AD14" s="220">
        <f t="shared" si="8"/>
        <v>0</v>
      </c>
    </row>
    <row r="15" spans="1:30" ht="17.100000000000001" customHeight="1" x14ac:dyDescent="0.15">
      <c r="A15" s="216">
        <v>10</v>
      </c>
      <c r="B15" s="96" t="s">
        <v>853</v>
      </c>
      <c r="C15" s="165">
        <v>950</v>
      </c>
      <c r="D15" s="98"/>
      <c r="E15" s="165">
        <v>1559</v>
      </c>
      <c r="F15" s="98"/>
      <c r="G15" s="165">
        <v>190</v>
      </c>
      <c r="H15" s="98"/>
      <c r="I15" s="165">
        <v>760</v>
      </c>
      <c r="J15" s="98"/>
      <c r="K15" s="217"/>
      <c r="L15" s="217"/>
      <c r="M15" s="99">
        <f t="shared" si="0"/>
        <v>0</v>
      </c>
      <c r="N15" s="135"/>
      <c r="O15" s="218"/>
      <c r="P15" s="219"/>
      <c r="Q15" s="219"/>
      <c r="R15" s="219"/>
      <c r="S15" s="219"/>
      <c r="T15" s="219"/>
      <c r="U15" s="219"/>
      <c r="V15" s="219"/>
      <c r="W15" s="220">
        <f t="shared" si="1"/>
        <v>0</v>
      </c>
      <c r="X15" s="220">
        <f t="shared" si="2"/>
        <v>0</v>
      </c>
      <c r="Y15" s="220">
        <f t="shared" si="3"/>
        <v>0</v>
      </c>
      <c r="Z15" s="220">
        <f t="shared" si="4"/>
        <v>0</v>
      </c>
      <c r="AA15" s="220">
        <f t="shared" si="5"/>
        <v>0</v>
      </c>
      <c r="AB15" s="220">
        <f t="shared" si="6"/>
        <v>0</v>
      </c>
      <c r="AC15" s="220">
        <f t="shared" si="7"/>
        <v>0</v>
      </c>
      <c r="AD15" s="220">
        <f t="shared" si="8"/>
        <v>0</v>
      </c>
    </row>
    <row r="16" spans="1:30" ht="17.100000000000001" customHeight="1" x14ac:dyDescent="0.15">
      <c r="A16" s="216">
        <v>11</v>
      </c>
      <c r="B16" s="96" t="s">
        <v>854</v>
      </c>
      <c r="C16" s="165">
        <v>950</v>
      </c>
      <c r="D16" s="98"/>
      <c r="E16" s="165">
        <v>1900</v>
      </c>
      <c r="F16" s="98"/>
      <c r="G16" s="165">
        <v>190</v>
      </c>
      <c r="H16" s="98"/>
      <c r="I16" s="165">
        <v>593</v>
      </c>
      <c r="J16" s="98"/>
      <c r="K16" s="217"/>
      <c r="L16" s="217"/>
      <c r="M16" s="99">
        <f t="shared" si="0"/>
        <v>0</v>
      </c>
      <c r="N16" s="135"/>
      <c r="O16" s="218"/>
      <c r="P16" s="219"/>
      <c r="Q16" s="219"/>
      <c r="R16" s="219"/>
      <c r="S16" s="219"/>
      <c r="T16" s="219"/>
      <c r="U16" s="219"/>
      <c r="V16" s="219"/>
      <c r="W16" s="220">
        <f t="shared" si="1"/>
        <v>0</v>
      </c>
      <c r="X16" s="220">
        <f t="shared" si="2"/>
        <v>0</v>
      </c>
      <c r="Y16" s="220">
        <f t="shared" si="3"/>
        <v>0</v>
      </c>
      <c r="Z16" s="220">
        <f t="shared" si="4"/>
        <v>0</v>
      </c>
      <c r="AA16" s="220">
        <f t="shared" si="5"/>
        <v>0</v>
      </c>
      <c r="AB16" s="220">
        <f t="shared" si="6"/>
        <v>0</v>
      </c>
      <c r="AC16" s="220">
        <f t="shared" si="7"/>
        <v>0</v>
      </c>
      <c r="AD16" s="220">
        <f t="shared" si="8"/>
        <v>0</v>
      </c>
    </row>
    <row r="17" spans="1:30" ht="17.100000000000001" customHeight="1" x14ac:dyDescent="0.15">
      <c r="A17" s="221">
        <v>12</v>
      </c>
      <c r="B17" s="222" t="s">
        <v>855</v>
      </c>
      <c r="C17" s="223">
        <v>2000</v>
      </c>
      <c r="D17" s="224"/>
      <c r="E17" s="223">
        <v>1000</v>
      </c>
      <c r="F17" s="224"/>
      <c r="G17" s="223">
        <v>500</v>
      </c>
      <c r="H17" s="224"/>
      <c r="I17" s="223">
        <v>500</v>
      </c>
      <c r="J17" s="224"/>
      <c r="K17" s="225"/>
      <c r="L17" s="225"/>
      <c r="M17" s="226"/>
      <c r="N17" s="135"/>
      <c r="O17" s="218"/>
      <c r="P17" s="219"/>
      <c r="Q17" s="219"/>
      <c r="R17" s="219"/>
      <c r="S17" s="219"/>
      <c r="T17" s="219"/>
      <c r="U17" s="219"/>
      <c r="V17" s="219"/>
      <c r="W17" s="220"/>
      <c r="X17" s="220"/>
      <c r="Y17" s="220"/>
      <c r="Z17" s="220"/>
      <c r="AA17" s="220"/>
      <c r="AB17" s="220"/>
      <c r="AC17" s="220"/>
      <c r="AD17" s="220"/>
    </row>
    <row r="18" spans="1:30" ht="17.100000000000001" customHeight="1" x14ac:dyDescent="0.15">
      <c r="A18" s="221">
        <v>13</v>
      </c>
      <c r="B18" s="222" t="s">
        <v>856</v>
      </c>
      <c r="C18" s="223">
        <v>2000</v>
      </c>
      <c r="D18" s="224"/>
      <c r="E18" s="223">
        <v>1000</v>
      </c>
      <c r="F18" s="224"/>
      <c r="G18" s="223">
        <v>500</v>
      </c>
      <c r="H18" s="224"/>
      <c r="I18" s="223">
        <v>500</v>
      </c>
      <c r="J18" s="224"/>
      <c r="K18" s="225"/>
      <c r="L18" s="225"/>
      <c r="M18" s="226"/>
      <c r="N18" s="135"/>
      <c r="O18" s="218"/>
      <c r="P18" s="219"/>
      <c r="Q18" s="219"/>
      <c r="R18" s="219"/>
      <c r="S18" s="219"/>
      <c r="T18" s="219"/>
      <c r="U18" s="219"/>
      <c r="V18" s="219"/>
      <c r="W18" s="220"/>
      <c r="X18" s="220"/>
      <c r="Y18" s="220"/>
      <c r="Z18" s="220"/>
      <c r="AA18" s="220"/>
      <c r="AB18" s="220"/>
      <c r="AC18" s="220"/>
      <c r="AD18" s="220"/>
    </row>
    <row r="19" spans="1:30" ht="17.100000000000001" customHeight="1" x14ac:dyDescent="0.15">
      <c r="A19" s="221">
        <v>14</v>
      </c>
      <c r="B19" s="222" t="s">
        <v>857</v>
      </c>
      <c r="C19" s="223"/>
      <c r="D19" s="224"/>
      <c r="E19" s="223">
        <v>500</v>
      </c>
      <c r="F19" s="224"/>
      <c r="G19" s="223"/>
      <c r="H19" s="224"/>
      <c r="I19" s="223"/>
      <c r="J19" s="224"/>
      <c r="K19" s="225"/>
      <c r="L19" s="225"/>
      <c r="M19" s="226"/>
      <c r="N19" s="135"/>
      <c r="O19" s="218"/>
      <c r="P19" s="219"/>
      <c r="Q19" s="219"/>
      <c r="R19" s="219"/>
      <c r="S19" s="219"/>
      <c r="T19" s="219"/>
      <c r="U19" s="219"/>
      <c r="V19" s="219"/>
      <c r="W19" s="220"/>
      <c r="X19" s="220"/>
      <c r="Y19" s="220"/>
      <c r="Z19" s="220"/>
      <c r="AA19" s="220"/>
      <c r="AB19" s="220"/>
      <c r="AC19" s="220"/>
      <c r="AD19" s="220"/>
    </row>
    <row r="20" spans="1:30" ht="14.25" customHeight="1" x14ac:dyDescent="0.15">
      <c r="A20" s="227" t="s">
        <v>842</v>
      </c>
      <c r="B20" s="228" t="s">
        <v>858</v>
      </c>
      <c r="C20" s="176"/>
      <c r="D20" s="176"/>
      <c r="E20" s="176"/>
      <c r="F20" s="176"/>
      <c r="G20" s="176"/>
      <c r="H20" s="176"/>
      <c r="I20" s="176"/>
      <c r="J20" s="176"/>
      <c r="K20" s="176"/>
      <c r="L20" s="176"/>
      <c r="M20" s="177"/>
      <c r="N20" s="135"/>
      <c r="O20" s="218"/>
      <c r="P20" s="219"/>
      <c r="Q20" s="219"/>
      <c r="R20" s="219"/>
      <c r="S20" s="219"/>
      <c r="T20" s="219"/>
      <c r="U20" s="219"/>
      <c r="V20" s="219"/>
      <c r="W20" s="220">
        <f t="shared" ref="W20:W39" si="9">D20*E20*O20</f>
        <v>0</v>
      </c>
      <c r="X20" s="220">
        <f t="shared" ref="X20:X39" si="10">E20*F20*P20</f>
        <v>0</v>
      </c>
      <c r="Y20" s="220">
        <f t="shared" ref="Y20:Y39" si="11">H20*G20*Q20</f>
        <v>0</v>
      </c>
      <c r="Z20" s="220">
        <f t="shared" ref="Z20:Z39" si="12">I20*J20*R20</f>
        <v>0</v>
      </c>
      <c r="AA20" s="220">
        <f t="shared" ref="AA20:AA39" si="13">C20*D20*S20</f>
        <v>0</v>
      </c>
      <c r="AB20" s="220">
        <f t="shared" ref="AB20:AB39" si="14">E20*F20*T20</f>
        <v>0</v>
      </c>
      <c r="AC20" s="220">
        <f t="shared" ref="AC20:AC39" si="15">G20*H20*U20</f>
        <v>0</v>
      </c>
      <c r="AD20" s="220">
        <f t="shared" ref="AD20:AD39" si="16">I20*J20*V20</f>
        <v>0</v>
      </c>
    </row>
    <row r="21" spans="1:30" ht="17.100000000000001" customHeight="1" x14ac:dyDescent="0.15">
      <c r="A21" s="216">
        <v>1</v>
      </c>
      <c r="B21" s="96" t="s">
        <v>859</v>
      </c>
      <c r="C21" s="165">
        <v>1800</v>
      </c>
      <c r="D21" s="98"/>
      <c r="E21" s="165">
        <v>4343</v>
      </c>
      <c r="F21" s="98"/>
      <c r="G21" s="165">
        <v>475</v>
      </c>
      <c r="H21" s="98"/>
      <c r="I21" s="165">
        <v>950</v>
      </c>
      <c r="J21" s="98"/>
      <c r="K21" s="217"/>
      <c r="L21" s="217"/>
      <c r="M21" s="99">
        <f t="shared" ref="M21:M34" si="17">C21*D21+E21*F21+G21*H21+I21*J21+K21*L21</f>
        <v>0</v>
      </c>
      <c r="N21" s="135"/>
      <c r="O21" s="218"/>
      <c r="P21" s="219"/>
      <c r="Q21" s="219"/>
      <c r="R21" s="219"/>
      <c r="S21" s="219"/>
      <c r="T21" s="219"/>
      <c r="U21" s="219"/>
      <c r="V21" s="219"/>
      <c r="W21" s="220">
        <f t="shared" si="9"/>
        <v>0</v>
      </c>
      <c r="X21" s="220">
        <f t="shared" si="10"/>
        <v>0</v>
      </c>
      <c r="Y21" s="220">
        <f t="shared" si="11"/>
        <v>0</v>
      </c>
      <c r="Z21" s="220">
        <f t="shared" si="12"/>
        <v>0</v>
      </c>
      <c r="AA21" s="220">
        <f t="shared" si="13"/>
        <v>0</v>
      </c>
      <c r="AB21" s="220">
        <f t="shared" si="14"/>
        <v>0</v>
      </c>
      <c r="AC21" s="220">
        <f t="shared" si="15"/>
        <v>0</v>
      </c>
      <c r="AD21" s="220">
        <f t="shared" si="16"/>
        <v>0</v>
      </c>
    </row>
    <row r="22" spans="1:30" ht="17.100000000000001" customHeight="1" x14ac:dyDescent="0.15">
      <c r="A22" s="216">
        <v>2</v>
      </c>
      <c r="B22" s="96" t="s">
        <v>860</v>
      </c>
      <c r="C22" s="165">
        <v>4500</v>
      </c>
      <c r="D22" s="98"/>
      <c r="E22" s="165">
        <v>7500</v>
      </c>
      <c r="F22" s="98"/>
      <c r="G22" s="165">
        <v>855</v>
      </c>
      <c r="H22" s="98"/>
      <c r="I22" s="165">
        <v>1400</v>
      </c>
      <c r="J22" s="98"/>
      <c r="K22" s="217"/>
      <c r="L22" s="217"/>
      <c r="M22" s="99">
        <f t="shared" si="17"/>
        <v>0</v>
      </c>
      <c r="N22" s="135"/>
      <c r="O22" s="218"/>
      <c r="P22" s="219"/>
      <c r="Q22" s="219"/>
      <c r="R22" s="219"/>
      <c r="S22" s="219"/>
      <c r="T22" s="219"/>
      <c r="U22" s="219"/>
      <c r="V22" s="219"/>
      <c r="W22" s="220">
        <f t="shared" si="9"/>
        <v>0</v>
      </c>
      <c r="X22" s="220">
        <f t="shared" si="10"/>
        <v>0</v>
      </c>
      <c r="Y22" s="220">
        <f t="shared" si="11"/>
        <v>0</v>
      </c>
      <c r="Z22" s="220">
        <f t="shared" si="12"/>
        <v>0</v>
      </c>
      <c r="AA22" s="220">
        <f t="shared" si="13"/>
        <v>0</v>
      </c>
      <c r="AB22" s="220">
        <f t="shared" si="14"/>
        <v>0</v>
      </c>
      <c r="AC22" s="220">
        <f t="shared" si="15"/>
        <v>0</v>
      </c>
      <c r="AD22" s="220">
        <f t="shared" si="16"/>
        <v>0</v>
      </c>
    </row>
    <row r="23" spans="1:30" ht="17.100000000000001" customHeight="1" x14ac:dyDescent="0.15">
      <c r="A23" s="216">
        <v>3</v>
      </c>
      <c r="B23" s="96" t="s">
        <v>861</v>
      </c>
      <c r="C23" s="165"/>
      <c r="D23" s="98"/>
      <c r="E23" s="165">
        <v>2149</v>
      </c>
      <c r="F23" s="98"/>
      <c r="G23" s="165">
        <v>475</v>
      </c>
      <c r="H23" s="98"/>
      <c r="I23" s="165">
        <v>1510</v>
      </c>
      <c r="J23" s="98"/>
      <c r="K23" s="217"/>
      <c r="L23" s="217"/>
      <c r="M23" s="99">
        <f t="shared" si="17"/>
        <v>0</v>
      </c>
      <c r="N23" s="135"/>
      <c r="O23" s="218"/>
      <c r="P23" s="219"/>
      <c r="Q23" s="219"/>
      <c r="R23" s="219"/>
      <c r="S23" s="219"/>
      <c r="T23" s="219"/>
      <c r="U23" s="219"/>
      <c r="V23" s="219"/>
      <c r="W23" s="220">
        <f t="shared" si="9"/>
        <v>0</v>
      </c>
      <c r="X23" s="220">
        <f t="shared" si="10"/>
        <v>0</v>
      </c>
      <c r="Y23" s="220">
        <f t="shared" si="11"/>
        <v>0</v>
      </c>
      <c r="Z23" s="220">
        <f t="shared" si="12"/>
        <v>0</v>
      </c>
      <c r="AA23" s="220">
        <f t="shared" si="13"/>
        <v>0</v>
      </c>
      <c r="AB23" s="220">
        <f t="shared" si="14"/>
        <v>0</v>
      </c>
      <c r="AC23" s="220">
        <f t="shared" si="15"/>
        <v>0</v>
      </c>
      <c r="AD23" s="220">
        <f t="shared" si="16"/>
        <v>0</v>
      </c>
    </row>
    <row r="24" spans="1:30" ht="17.100000000000001" customHeight="1" x14ac:dyDescent="0.15">
      <c r="A24" s="216">
        <v>4</v>
      </c>
      <c r="B24" s="96" t="s">
        <v>862</v>
      </c>
      <c r="C24" s="165"/>
      <c r="D24" s="98"/>
      <c r="E24" s="165">
        <v>4501</v>
      </c>
      <c r="F24" s="98"/>
      <c r="G24" s="165">
        <v>855</v>
      </c>
      <c r="H24" s="98"/>
      <c r="I24" s="165">
        <v>1563</v>
      </c>
      <c r="J24" s="98"/>
      <c r="K24" s="217"/>
      <c r="L24" s="217"/>
      <c r="M24" s="99">
        <f t="shared" si="17"/>
        <v>0</v>
      </c>
      <c r="N24" s="135"/>
      <c r="O24" s="218"/>
      <c r="P24" s="219"/>
      <c r="Q24" s="219"/>
      <c r="R24" s="219"/>
      <c r="S24" s="219"/>
      <c r="T24" s="219"/>
      <c r="U24" s="219"/>
      <c r="V24" s="219"/>
      <c r="W24" s="220">
        <f t="shared" si="9"/>
        <v>0</v>
      </c>
      <c r="X24" s="220">
        <f t="shared" si="10"/>
        <v>0</v>
      </c>
      <c r="Y24" s="220">
        <f t="shared" si="11"/>
        <v>0</v>
      </c>
      <c r="Z24" s="220">
        <f t="shared" si="12"/>
        <v>0</v>
      </c>
      <c r="AA24" s="220">
        <f t="shared" si="13"/>
        <v>0</v>
      </c>
      <c r="AB24" s="220">
        <f t="shared" si="14"/>
        <v>0</v>
      </c>
      <c r="AC24" s="220">
        <f t="shared" si="15"/>
        <v>0</v>
      </c>
      <c r="AD24" s="220">
        <f t="shared" si="16"/>
        <v>0</v>
      </c>
    </row>
    <row r="25" spans="1:30" ht="17.100000000000001" customHeight="1" x14ac:dyDescent="0.15">
      <c r="A25" s="216">
        <v>5</v>
      </c>
      <c r="B25" s="96" t="s">
        <v>863</v>
      </c>
      <c r="C25" s="165">
        <v>2850</v>
      </c>
      <c r="D25" s="98"/>
      <c r="E25" s="165">
        <v>4750</v>
      </c>
      <c r="F25" s="98"/>
      <c r="G25" s="165">
        <v>1413</v>
      </c>
      <c r="H25" s="98"/>
      <c r="I25" s="165">
        <v>1900</v>
      </c>
      <c r="J25" s="98"/>
      <c r="K25" s="217"/>
      <c r="L25" s="217"/>
      <c r="M25" s="99">
        <f t="shared" si="17"/>
        <v>0</v>
      </c>
      <c r="N25" s="135"/>
      <c r="O25" s="218"/>
      <c r="P25" s="219"/>
      <c r="Q25" s="219"/>
      <c r="R25" s="219"/>
      <c r="S25" s="219"/>
      <c r="T25" s="219"/>
      <c r="U25" s="219"/>
      <c r="V25" s="219"/>
      <c r="W25" s="220">
        <f t="shared" si="9"/>
        <v>0</v>
      </c>
      <c r="X25" s="220">
        <f t="shared" si="10"/>
        <v>0</v>
      </c>
      <c r="Y25" s="220">
        <f t="shared" si="11"/>
        <v>0</v>
      </c>
      <c r="Z25" s="220">
        <f t="shared" si="12"/>
        <v>0</v>
      </c>
      <c r="AA25" s="220">
        <f t="shared" si="13"/>
        <v>0</v>
      </c>
      <c r="AB25" s="220">
        <f t="shared" si="14"/>
        <v>0</v>
      </c>
      <c r="AC25" s="220">
        <f t="shared" si="15"/>
        <v>0</v>
      </c>
      <c r="AD25" s="220">
        <f t="shared" si="16"/>
        <v>0</v>
      </c>
    </row>
    <row r="26" spans="1:30" ht="17.100000000000001" customHeight="1" x14ac:dyDescent="0.15">
      <c r="A26" s="216">
        <v>6</v>
      </c>
      <c r="B26" s="96" t="s">
        <v>864</v>
      </c>
      <c r="C26" s="165">
        <v>2850</v>
      </c>
      <c r="D26" s="98"/>
      <c r="E26" s="165">
        <v>7600</v>
      </c>
      <c r="F26" s="98"/>
      <c r="G26" s="165">
        <v>1437</v>
      </c>
      <c r="H26" s="98"/>
      <c r="I26" s="165">
        <v>2850</v>
      </c>
      <c r="J26" s="98"/>
      <c r="K26" s="217"/>
      <c r="L26" s="217"/>
      <c r="M26" s="99">
        <f t="shared" si="17"/>
        <v>0</v>
      </c>
      <c r="N26" s="135"/>
      <c r="O26" s="218"/>
      <c r="P26" s="219"/>
      <c r="Q26" s="219"/>
      <c r="R26" s="219"/>
      <c r="S26" s="219"/>
      <c r="T26" s="219"/>
      <c r="U26" s="219"/>
      <c r="V26" s="219"/>
      <c r="W26" s="220">
        <f t="shared" si="9"/>
        <v>0</v>
      </c>
      <c r="X26" s="220">
        <f t="shared" si="10"/>
        <v>0</v>
      </c>
      <c r="Y26" s="220">
        <f t="shared" si="11"/>
        <v>0</v>
      </c>
      <c r="Z26" s="220">
        <f t="shared" si="12"/>
        <v>0</v>
      </c>
      <c r="AA26" s="220">
        <f t="shared" si="13"/>
        <v>0</v>
      </c>
      <c r="AB26" s="220">
        <f t="shared" si="14"/>
        <v>0</v>
      </c>
      <c r="AC26" s="220">
        <f t="shared" si="15"/>
        <v>0</v>
      </c>
      <c r="AD26" s="220">
        <f t="shared" si="16"/>
        <v>0</v>
      </c>
    </row>
    <row r="27" spans="1:30" ht="17.100000000000001" customHeight="1" x14ac:dyDescent="0.15">
      <c r="A27" s="216">
        <v>7</v>
      </c>
      <c r="B27" s="96" t="s">
        <v>865</v>
      </c>
      <c r="C27" s="165">
        <v>4750</v>
      </c>
      <c r="D27" s="98"/>
      <c r="E27" s="165">
        <v>11400</v>
      </c>
      <c r="F27" s="98"/>
      <c r="G27" s="165">
        <v>1457</v>
      </c>
      <c r="H27" s="98"/>
      <c r="I27" s="165">
        <v>0</v>
      </c>
      <c r="J27" s="98"/>
      <c r="K27" s="217"/>
      <c r="L27" s="217"/>
      <c r="M27" s="99">
        <f t="shared" si="17"/>
        <v>0</v>
      </c>
      <c r="N27" s="135"/>
      <c r="O27" s="218"/>
      <c r="P27" s="219"/>
      <c r="Q27" s="219"/>
      <c r="R27" s="219"/>
      <c r="S27" s="219"/>
      <c r="T27" s="219"/>
      <c r="U27" s="219"/>
      <c r="V27" s="219"/>
      <c r="W27" s="220">
        <f t="shared" si="9"/>
        <v>0</v>
      </c>
      <c r="X27" s="220">
        <f t="shared" si="10"/>
        <v>0</v>
      </c>
      <c r="Y27" s="220">
        <f t="shared" si="11"/>
        <v>0</v>
      </c>
      <c r="Z27" s="220">
        <f t="shared" si="12"/>
        <v>0</v>
      </c>
      <c r="AA27" s="220">
        <f t="shared" si="13"/>
        <v>0</v>
      </c>
      <c r="AB27" s="220">
        <f t="shared" si="14"/>
        <v>0</v>
      </c>
      <c r="AC27" s="220">
        <f t="shared" si="15"/>
        <v>0</v>
      </c>
      <c r="AD27" s="220">
        <f t="shared" si="16"/>
        <v>0</v>
      </c>
    </row>
    <row r="28" spans="1:30" ht="17.100000000000001" customHeight="1" x14ac:dyDescent="0.15">
      <c r="A28" s="216">
        <v>8</v>
      </c>
      <c r="B28" s="96" t="s">
        <v>866</v>
      </c>
      <c r="C28" s="165"/>
      <c r="D28" s="98"/>
      <c r="E28" s="165"/>
      <c r="F28" s="98"/>
      <c r="G28" s="165"/>
      <c r="H28" s="98"/>
      <c r="I28" s="165">
        <v>0</v>
      </c>
      <c r="J28" s="98"/>
      <c r="K28" s="217"/>
      <c r="L28" s="217"/>
      <c r="M28" s="99">
        <f t="shared" si="17"/>
        <v>0</v>
      </c>
      <c r="N28" s="135"/>
      <c r="O28" s="218"/>
      <c r="P28" s="219"/>
      <c r="Q28" s="219"/>
      <c r="R28" s="219"/>
      <c r="S28" s="219"/>
      <c r="T28" s="219"/>
      <c r="U28" s="219"/>
      <c r="V28" s="219"/>
      <c r="W28" s="220">
        <f t="shared" si="9"/>
        <v>0</v>
      </c>
      <c r="X28" s="220">
        <f t="shared" si="10"/>
        <v>0</v>
      </c>
      <c r="Y28" s="220">
        <f t="shared" si="11"/>
        <v>0</v>
      </c>
      <c r="Z28" s="220">
        <f t="shared" si="12"/>
        <v>0</v>
      </c>
      <c r="AA28" s="220">
        <f t="shared" si="13"/>
        <v>0</v>
      </c>
      <c r="AB28" s="220">
        <f t="shared" si="14"/>
        <v>0</v>
      </c>
      <c r="AC28" s="220">
        <f t="shared" si="15"/>
        <v>0</v>
      </c>
      <c r="AD28" s="220">
        <f t="shared" si="16"/>
        <v>0</v>
      </c>
    </row>
    <row r="29" spans="1:30" ht="17.100000000000001" customHeight="1" x14ac:dyDescent="0.15">
      <c r="A29" s="216">
        <v>9</v>
      </c>
      <c r="B29" s="96" t="s">
        <v>867</v>
      </c>
      <c r="C29" s="165"/>
      <c r="D29" s="98"/>
      <c r="E29" s="165"/>
      <c r="F29" s="98"/>
      <c r="G29" s="165"/>
      <c r="H29" s="98"/>
      <c r="I29" s="165">
        <v>0</v>
      </c>
      <c r="J29" s="98"/>
      <c r="K29" s="217"/>
      <c r="L29" s="217"/>
      <c r="M29" s="99">
        <f t="shared" si="17"/>
        <v>0</v>
      </c>
      <c r="N29" s="135"/>
      <c r="O29" s="218"/>
      <c r="P29" s="219"/>
      <c r="Q29" s="219"/>
      <c r="R29" s="219"/>
      <c r="S29" s="219"/>
      <c r="T29" s="219"/>
      <c r="U29" s="219"/>
      <c r="V29" s="219"/>
      <c r="W29" s="220">
        <f t="shared" si="9"/>
        <v>0</v>
      </c>
      <c r="X29" s="220">
        <f t="shared" si="10"/>
        <v>0</v>
      </c>
      <c r="Y29" s="220">
        <f t="shared" si="11"/>
        <v>0</v>
      </c>
      <c r="Z29" s="220">
        <f t="shared" si="12"/>
        <v>0</v>
      </c>
      <c r="AA29" s="220">
        <f t="shared" si="13"/>
        <v>0</v>
      </c>
      <c r="AB29" s="220">
        <f t="shared" si="14"/>
        <v>0</v>
      </c>
      <c r="AC29" s="220">
        <f t="shared" si="15"/>
        <v>0</v>
      </c>
      <c r="AD29" s="220">
        <f t="shared" si="16"/>
        <v>0</v>
      </c>
    </row>
    <row r="30" spans="1:30" ht="17.100000000000001" customHeight="1" x14ac:dyDescent="0.15">
      <c r="A30" s="216">
        <v>10</v>
      </c>
      <c r="B30" s="96" t="s">
        <v>868</v>
      </c>
      <c r="C30" s="165"/>
      <c r="D30" s="98"/>
      <c r="E30" s="165"/>
      <c r="F30" s="98"/>
      <c r="G30" s="165">
        <v>190</v>
      </c>
      <c r="H30" s="98"/>
      <c r="I30" s="165">
        <v>285</v>
      </c>
      <c r="J30" s="98"/>
      <c r="K30" s="217"/>
      <c r="L30" s="217"/>
      <c r="M30" s="99">
        <f t="shared" si="17"/>
        <v>0</v>
      </c>
      <c r="N30" s="135"/>
      <c r="O30" s="218"/>
      <c r="P30" s="219"/>
      <c r="Q30" s="219"/>
      <c r="R30" s="219"/>
      <c r="S30" s="219"/>
      <c r="T30" s="219"/>
      <c r="U30" s="219"/>
      <c r="V30" s="219"/>
      <c r="W30" s="220">
        <f t="shared" si="9"/>
        <v>0</v>
      </c>
      <c r="X30" s="220">
        <f t="shared" si="10"/>
        <v>0</v>
      </c>
      <c r="Y30" s="220">
        <f t="shared" si="11"/>
        <v>0</v>
      </c>
      <c r="Z30" s="220">
        <f t="shared" si="12"/>
        <v>0</v>
      </c>
      <c r="AA30" s="220">
        <f t="shared" si="13"/>
        <v>0</v>
      </c>
      <c r="AB30" s="220">
        <f t="shared" si="14"/>
        <v>0</v>
      </c>
      <c r="AC30" s="220">
        <f t="shared" si="15"/>
        <v>0</v>
      </c>
      <c r="AD30" s="220">
        <f t="shared" si="16"/>
        <v>0</v>
      </c>
    </row>
    <row r="31" spans="1:30" ht="17.100000000000001" customHeight="1" x14ac:dyDescent="0.15">
      <c r="A31" s="216">
        <v>11</v>
      </c>
      <c r="B31" s="96" t="s">
        <v>869</v>
      </c>
      <c r="C31" s="165">
        <v>1777</v>
      </c>
      <c r="D31" s="98"/>
      <c r="E31" s="165">
        <v>1610</v>
      </c>
      <c r="F31" s="98"/>
      <c r="G31" s="165">
        <v>409</v>
      </c>
      <c r="H31" s="98"/>
      <c r="I31" s="165">
        <v>808</v>
      </c>
      <c r="J31" s="98"/>
      <c r="K31" s="217"/>
      <c r="L31" s="217"/>
      <c r="M31" s="99">
        <f t="shared" si="17"/>
        <v>0</v>
      </c>
      <c r="N31" s="135"/>
      <c r="O31" s="218"/>
      <c r="P31" s="219"/>
      <c r="Q31" s="219"/>
      <c r="R31" s="219"/>
      <c r="S31" s="219"/>
      <c r="T31" s="219"/>
      <c r="U31" s="219"/>
      <c r="V31" s="219"/>
      <c r="W31" s="220">
        <f t="shared" si="9"/>
        <v>0</v>
      </c>
      <c r="X31" s="220">
        <f t="shared" si="10"/>
        <v>0</v>
      </c>
      <c r="Y31" s="220">
        <f t="shared" si="11"/>
        <v>0</v>
      </c>
      <c r="Z31" s="220">
        <f t="shared" si="12"/>
        <v>0</v>
      </c>
      <c r="AA31" s="220">
        <f t="shared" si="13"/>
        <v>0</v>
      </c>
      <c r="AB31" s="220">
        <f t="shared" si="14"/>
        <v>0</v>
      </c>
      <c r="AC31" s="220">
        <f t="shared" si="15"/>
        <v>0</v>
      </c>
      <c r="AD31" s="220">
        <f t="shared" si="16"/>
        <v>0</v>
      </c>
    </row>
    <row r="32" spans="1:30" ht="17.100000000000001" customHeight="1" x14ac:dyDescent="0.15">
      <c r="A32" s="216">
        <v>12</v>
      </c>
      <c r="B32" s="96" t="s">
        <v>870</v>
      </c>
      <c r="C32" s="165">
        <v>2450</v>
      </c>
      <c r="D32" s="98"/>
      <c r="E32" s="165">
        <v>1623</v>
      </c>
      <c r="F32" s="98"/>
      <c r="G32" s="165">
        <v>380</v>
      </c>
      <c r="H32" s="98"/>
      <c r="I32" s="165">
        <v>760</v>
      </c>
      <c r="J32" s="98"/>
      <c r="K32" s="217"/>
      <c r="L32" s="217"/>
      <c r="M32" s="99">
        <f t="shared" si="17"/>
        <v>0</v>
      </c>
      <c r="N32" s="135"/>
      <c r="O32" s="218"/>
      <c r="P32" s="219"/>
      <c r="Q32" s="219"/>
      <c r="R32" s="219"/>
      <c r="S32" s="219"/>
      <c r="T32" s="219"/>
      <c r="U32" s="219"/>
      <c r="V32" s="219"/>
      <c r="W32" s="220">
        <f t="shared" si="9"/>
        <v>0</v>
      </c>
      <c r="X32" s="220">
        <f t="shared" si="10"/>
        <v>0</v>
      </c>
      <c r="Y32" s="220">
        <f t="shared" si="11"/>
        <v>0</v>
      </c>
      <c r="Z32" s="220">
        <f t="shared" si="12"/>
        <v>0</v>
      </c>
      <c r="AA32" s="220">
        <f t="shared" si="13"/>
        <v>0</v>
      </c>
      <c r="AB32" s="220">
        <f t="shared" si="14"/>
        <v>0</v>
      </c>
      <c r="AC32" s="220">
        <f t="shared" si="15"/>
        <v>0</v>
      </c>
      <c r="AD32" s="220">
        <f t="shared" si="16"/>
        <v>0</v>
      </c>
    </row>
    <row r="33" spans="1:30" ht="24" customHeight="1" x14ac:dyDescent="0.15">
      <c r="A33" s="216">
        <v>13</v>
      </c>
      <c r="B33" s="96" t="s">
        <v>871</v>
      </c>
      <c r="C33" s="165">
        <v>3800</v>
      </c>
      <c r="D33" s="98"/>
      <c r="E33" s="165">
        <v>3800</v>
      </c>
      <c r="F33" s="98"/>
      <c r="G33" s="165"/>
      <c r="H33" s="98"/>
      <c r="I33" s="165">
        <v>0</v>
      </c>
      <c r="J33" s="98"/>
      <c r="K33" s="217"/>
      <c r="L33" s="217"/>
      <c r="M33" s="99">
        <f t="shared" si="17"/>
        <v>0</v>
      </c>
      <c r="N33" s="135"/>
      <c r="O33" s="218"/>
      <c r="P33" s="219"/>
      <c r="Q33" s="219"/>
      <c r="R33" s="219"/>
      <c r="S33" s="219"/>
      <c r="T33" s="219"/>
      <c r="U33" s="219"/>
      <c r="V33" s="219"/>
      <c r="W33" s="220">
        <f t="shared" si="9"/>
        <v>0</v>
      </c>
      <c r="X33" s="220">
        <f t="shared" si="10"/>
        <v>0</v>
      </c>
      <c r="Y33" s="220">
        <f t="shared" si="11"/>
        <v>0</v>
      </c>
      <c r="Z33" s="220">
        <f t="shared" si="12"/>
        <v>0</v>
      </c>
      <c r="AA33" s="220">
        <f t="shared" si="13"/>
        <v>0</v>
      </c>
      <c r="AB33" s="220">
        <f t="shared" si="14"/>
        <v>0</v>
      </c>
      <c r="AC33" s="220">
        <f t="shared" si="15"/>
        <v>0</v>
      </c>
      <c r="AD33" s="220">
        <f t="shared" si="16"/>
        <v>0</v>
      </c>
    </row>
    <row r="34" spans="1:30" ht="17.100000000000001" customHeight="1" x14ac:dyDescent="0.15">
      <c r="A34" s="216">
        <v>14</v>
      </c>
      <c r="B34" s="96" t="s">
        <v>872</v>
      </c>
      <c r="C34" s="165"/>
      <c r="D34" s="98"/>
      <c r="E34" s="165"/>
      <c r="F34" s="98"/>
      <c r="G34" s="165"/>
      <c r="H34" s="98"/>
      <c r="I34" s="165"/>
      <c r="J34" s="98"/>
      <c r="K34" s="217"/>
      <c r="L34" s="217"/>
      <c r="M34" s="99">
        <f t="shared" si="17"/>
        <v>0</v>
      </c>
      <c r="N34" s="135"/>
      <c r="O34" s="218"/>
      <c r="P34" s="219"/>
      <c r="Q34" s="219"/>
      <c r="R34" s="219"/>
      <c r="S34" s="219"/>
      <c r="T34" s="219"/>
      <c r="U34" s="219"/>
      <c r="V34" s="219"/>
      <c r="W34" s="220">
        <f t="shared" si="9"/>
        <v>0</v>
      </c>
      <c r="X34" s="220">
        <f t="shared" si="10"/>
        <v>0</v>
      </c>
      <c r="Y34" s="220">
        <f t="shared" si="11"/>
        <v>0</v>
      </c>
      <c r="Z34" s="220">
        <f t="shared" si="12"/>
        <v>0</v>
      </c>
      <c r="AA34" s="220">
        <f t="shared" si="13"/>
        <v>0</v>
      </c>
      <c r="AB34" s="220">
        <f t="shared" si="14"/>
        <v>0</v>
      </c>
      <c r="AC34" s="220">
        <f t="shared" si="15"/>
        <v>0</v>
      </c>
      <c r="AD34" s="220">
        <f t="shared" si="16"/>
        <v>0</v>
      </c>
    </row>
    <row r="35" spans="1:30" ht="14.25" customHeight="1" x14ac:dyDescent="0.15">
      <c r="A35" s="227" t="s">
        <v>842</v>
      </c>
      <c r="B35" s="228" t="s">
        <v>873</v>
      </c>
      <c r="C35" s="176"/>
      <c r="D35" s="176"/>
      <c r="E35" s="176"/>
      <c r="F35" s="176"/>
      <c r="G35" s="176"/>
      <c r="H35" s="176"/>
      <c r="I35" s="176"/>
      <c r="J35" s="176"/>
      <c r="K35" s="176"/>
      <c r="L35" s="176"/>
      <c r="M35" s="177"/>
      <c r="N35" s="168"/>
      <c r="O35" s="218"/>
      <c r="P35" s="219"/>
      <c r="Q35" s="219"/>
      <c r="R35" s="219"/>
      <c r="S35" s="219"/>
      <c r="T35" s="219"/>
      <c r="U35" s="219"/>
      <c r="V35" s="219"/>
      <c r="W35" s="220">
        <f t="shared" si="9"/>
        <v>0</v>
      </c>
      <c r="X35" s="220">
        <f t="shared" si="10"/>
        <v>0</v>
      </c>
      <c r="Y35" s="220">
        <f t="shared" si="11"/>
        <v>0</v>
      </c>
      <c r="Z35" s="220">
        <f t="shared" si="12"/>
        <v>0</v>
      </c>
      <c r="AA35" s="220">
        <f t="shared" si="13"/>
        <v>0</v>
      </c>
      <c r="AB35" s="220">
        <f t="shared" si="14"/>
        <v>0</v>
      </c>
      <c r="AC35" s="220">
        <f t="shared" si="15"/>
        <v>0</v>
      </c>
      <c r="AD35" s="220">
        <f t="shared" si="16"/>
        <v>0</v>
      </c>
    </row>
    <row r="36" spans="1:30" ht="17.100000000000001" customHeight="1" x14ac:dyDescent="0.15">
      <c r="A36" s="216">
        <v>1</v>
      </c>
      <c r="B36" s="96" t="s">
        <v>874</v>
      </c>
      <c r="C36" s="165">
        <v>5000</v>
      </c>
      <c r="D36" s="98"/>
      <c r="E36" s="165">
        <v>5500</v>
      </c>
      <c r="F36" s="98"/>
      <c r="G36" s="165">
        <v>888</v>
      </c>
      <c r="H36" s="98"/>
      <c r="I36" s="165">
        <v>4000</v>
      </c>
      <c r="J36" s="98"/>
      <c r="K36" s="217"/>
      <c r="L36" s="217"/>
      <c r="M36" s="99">
        <f>C36*D36+E36*F36+G36*H36+I36*J36+K36*L36</f>
        <v>0</v>
      </c>
      <c r="N36" s="135"/>
      <c r="O36" s="218"/>
      <c r="P36" s="219"/>
      <c r="Q36" s="219"/>
      <c r="R36" s="219"/>
      <c r="S36" s="219"/>
      <c r="T36" s="219"/>
      <c r="U36" s="219"/>
      <c r="V36" s="219"/>
      <c r="W36" s="220">
        <f t="shared" si="9"/>
        <v>0</v>
      </c>
      <c r="X36" s="220">
        <f t="shared" si="10"/>
        <v>0</v>
      </c>
      <c r="Y36" s="220">
        <f t="shared" si="11"/>
        <v>0</v>
      </c>
      <c r="Z36" s="220">
        <f t="shared" si="12"/>
        <v>0</v>
      </c>
      <c r="AA36" s="220">
        <f t="shared" si="13"/>
        <v>0</v>
      </c>
      <c r="AB36" s="220">
        <f t="shared" si="14"/>
        <v>0</v>
      </c>
      <c r="AC36" s="220">
        <f t="shared" si="15"/>
        <v>0</v>
      </c>
      <c r="AD36" s="220">
        <f t="shared" si="16"/>
        <v>0</v>
      </c>
    </row>
    <row r="37" spans="1:30" ht="17.100000000000001" customHeight="1" x14ac:dyDescent="0.15">
      <c r="A37" s="216">
        <v>2</v>
      </c>
      <c r="B37" s="96" t="s">
        <v>875</v>
      </c>
      <c r="C37" s="165"/>
      <c r="D37" s="98"/>
      <c r="E37" s="165"/>
      <c r="F37" s="98"/>
      <c r="G37" s="165"/>
      <c r="H37" s="98"/>
      <c r="I37" s="165">
        <v>5320</v>
      </c>
      <c r="J37" s="98"/>
      <c r="K37" s="217"/>
      <c r="L37" s="217"/>
      <c r="M37" s="99">
        <f>C37*D37+E37*F37+G37*H37+I37*J37+K37*L37</f>
        <v>0</v>
      </c>
      <c r="N37" s="135"/>
      <c r="O37" s="218"/>
      <c r="P37" s="219"/>
      <c r="Q37" s="219"/>
      <c r="R37" s="219"/>
      <c r="S37" s="219"/>
      <c r="T37" s="219"/>
      <c r="U37" s="219"/>
      <c r="V37" s="219"/>
      <c r="W37" s="220">
        <f t="shared" si="9"/>
        <v>0</v>
      </c>
      <c r="X37" s="220">
        <f t="shared" si="10"/>
        <v>0</v>
      </c>
      <c r="Y37" s="220">
        <f t="shared" si="11"/>
        <v>0</v>
      </c>
      <c r="Z37" s="220">
        <f t="shared" si="12"/>
        <v>0</v>
      </c>
      <c r="AA37" s="220">
        <f t="shared" si="13"/>
        <v>0</v>
      </c>
      <c r="AB37" s="220">
        <f t="shared" si="14"/>
        <v>0</v>
      </c>
      <c r="AC37" s="220">
        <f t="shared" si="15"/>
        <v>0</v>
      </c>
      <c r="AD37" s="220">
        <f t="shared" si="16"/>
        <v>0</v>
      </c>
    </row>
    <row r="38" spans="1:30" ht="17.100000000000001" customHeight="1" x14ac:dyDescent="0.15">
      <c r="A38" s="216">
        <v>3</v>
      </c>
      <c r="B38" s="96" t="s">
        <v>876</v>
      </c>
      <c r="C38" s="165">
        <v>1000</v>
      </c>
      <c r="D38" s="98"/>
      <c r="E38" s="165">
        <v>4363</v>
      </c>
      <c r="F38" s="98"/>
      <c r="G38" s="165">
        <v>950</v>
      </c>
      <c r="H38" s="98"/>
      <c r="I38" s="165">
        <v>600</v>
      </c>
      <c r="J38" s="98"/>
      <c r="K38" s="217"/>
      <c r="L38" s="217"/>
      <c r="M38" s="99">
        <f>C38*D38+E38*F38+G38*H38+I38*J38+K38*L38</f>
        <v>0</v>
      </c>
      <c r="N38" s="135"/>
      <c r="O38" s="218"/>
      <c r="P38" s="219"/>
      <c r="Q38" s="219"/>
      <c r="R38" s="219"/>
      <c r="S38" s="219"/>
      <c r="T38" s="219"/>
      <c r="U38" s="219"/>
      <c r="V38" s="219"/>
      <c r="W38" s="220">
        <f t="shared" si="9"/>
        <v>0</v>
      </c>
      <c r="X38" s="220">
        <f t="shared" si="10"/>
        <v>0</v>
      </c>
      <c r="Y38" s="220">
        <f t="shared" si="11"/>
        <v>0</v>
      </c>
      <c r="Z38" s="220">
        <f t="shared" si="12"/>
        <v>0</v>
      </c>
      <c r="AA38" s="220">
        <f t="shared" si="13"/>
        <v>0</v>
      </c>
      <c r="AB38" s="220">
        <f t="shared" si="14"/>
        <v>0</v>
      </c>
      <c r="AC38" s="220">
        <f t="shared" si="15"/>
        <v>0</v>
      </c>
      <c r="AD38" s="220">
        <f t="shared" si="16"/>
        <v>0</v>
      </c>
    </row>
    <row r="39" spans="1:30" ht="17.100000000000001" customHeight="1" x14ac:dyDescent="0.15">
      <c r="A39" s="229">
        <v>4</v>
      </c>
      <c r="B39" s="230" t="s">
        <v>877</v>
      </c>
      <c r="C39" s="97"/>
      <c r="D39" s="231"/>
      <c r="E39" s="97">
        <v>1584</v>
      </c>
      <c r="F39" s="231"/>
      <c r="G39" s="97">
        <v>301</v>
      </c>
      <c r="H39" s="231"/>
      <c r="I39" s="97">
        <v>437</v>
      </c>
      <c r="J39" s="231"/>
      <c r="K39" s="232"/>
      <c r="L39" s="232"/>
      <c r="M39" s="233">
        <f>C39*D39+E39*F39+G39*H39+I39*J39+K39*L39</f>
        <v>0</v>
      </c>
      <c r="N39" s="135"/>
      <c r="O39" s="234"/>
      <c r="P39" s="235"/>
      <c r="Q39" s="235"/>
      <c r="R39" s="235"/>
      <c r="S39" s="235"/>
      <c r="T39" s="235"/>
      <c r="U39" s="235"/>
      <c r="V39" s="235"/>
      <c r="W39" s="236">
        <f t="shared" si="9"/>
        <v>0</v>
      </c>
      <c r="X39" s="236">
        <f t="shared" si="10"/>
        <v>0</v>
      </c>
      <c r="Y39" s="236">
        <f t="shared" si="11"/>
        <v>0</v>
      </c>
      <c r="Z39" s="236">
        <f t="shared" si="12"/>
        <v>0</v>
      </c>
      <c r="AA39" s="236">
        <f t="shared" si="13"/>
        <v>0</v>
      </c>
      <c r="AB39" s="236">
        <f t="shared" si="14"/>
        <v>0</v>
      </c>
      <c r="AC39" s="236">
        <f t="shared" si="15"/>
        <v>0</v>
      </c>
      <c r="AD39" s="236">
        <f t="shared" si="16"/>
        <v>0</v>
      </c>
    </row>
    <row r="40" spans="1:30" ht="18.75" customHeight="1" x14ac:dyDescent="0.15">
      <c r="A40" s="237"/>
      <c r="B40" s="238" t="s">
        <v>34</v>
      </c>
      <c r="C40" s="239"/>
      <c r="D40" s="239"/>
      <c r="E40" s="239"/>
      <c r="F40" s="239"/>
      <c r="G40" s="239"/>
      <c r="H40" s="239"/>
      <c r="I40" s="239"/>
      <c r="J40" s="239"/>
      <c r="K40" s="239"/>
      <c r="L40" s="239"/>
      <c r="M40" s="240">
        <f>SUM(M36:M39,M21:M34,M6:M16)</f>
        <v>0</v>
      </c>
      <c r="N40" s="79"/>
      <c r="O40" s="93"/>
      <c r="P40" s="93"/>
      <c r="Q40" s="93"/>
      <c r="R40" s="93"/>
      <c r="S40" s="93"/>
      <c r="T40" s="93"/>
      <c r="U40" s="93"/>
      <c r="V40" s="93"/>
      <c r="W40" s="94"/>
      <c r="X40" s="94"/>
      <c r="Y40" s="94"/>
      <c r="Z40" s="94">
        <f>SUM(W5:Z39)</f>
        <v>0</v>
      </c>
      <c r="AA40" s="94"/>
      <c r="AB40" s="94"/>
      <c r="AC40" s="94"/>
      <c r="AD40" s="241">
        <f>SUM(AA5:AD39)</f>
        <v>0</v>
      </c>
    </row>
    <row r="41" spans="1:30" ht="18.75" customHeight="1" x14ac:dyDescent="0.15">
      <c r="A41" s="242"/>
      <c r="B41" s="243" t="s">
        <v>878</v>
      </c>
      <c r="C41" s="244"/>
      <c r="D41" s="113"/>
      <c r="E41" s="113"/>
      <c r="F41" s="113"/>
      <c r="G41" s="113"/>
      <c r="H41" s="113"/>
      <c r="I41" s="113"/>
      <c r="J41" s="113"/>
      <c r="K41" s="113"/>
      <c r="L41" s="113"/>
      <c r="M41" s="140">
        <f>M40*C41</f>
        <v>0</v>
      </c>
      <c r="N41" s="120"/>
      <c r="O41" s="245"/>
      <c r="P41" s="245"/>
      <c r="Q41" s="245"/>
      <c r="R41" s="245"/>
      <c r="S41" s="245"/>
      <c r="T41" s="245"/>
      <c r="U41" s="245"/>
      <c r="V41" s="245"/>
      <c r="W41" s="245"/>
      <c r="X41" s="245"/>
      <c r="Y41" s="245"/>
      <c r="Z41" s="245"/>
      <c r="AA41" s="245"/>
      <c r="AB41" s="245"/>
      <c r="AC41" s="245"/>
      <c r="AD41" s="245"/>
    </row>
    <row r="42" spans="1:30" ht="19.5" customHeight="1" x14ac:dyDescent="0.15">
      <c r="A42" s="242"/>
      <c r="B42" s="243" t="s">
        <v>22</v>
      </c>
      <c r="C42" s="113"/>
      <c r="D42" s="113"/>
      <c r="E42" s="113"/>
      <c r="F42" s="113"/>
      <c r="G42" s="113"/>
      <c r="H42" s="113"/>
      <c r="I42" s="113"/>
      <c r="J42" s="113"/>
      <c r="K42" s="113"/>
      <c r="L42" s="113"/>
      <c r="M42" s="140">
        <f>M40-M41</f>
        <v>0</v>
      </c>
      <c r="N42" s="2"/>
      <c r="O42" s="4"/>
      <c r="P42" s="4"/>
      <c r="Q42" s="4"/>
      <c r="R42" s="4"/>
      <c r="S42" s="4"/>
      <c r="T42" s="4"/>
      <c r="U42" s="4"/>
      <c r="V42" s="4"/>
      <c r="W42" s="4"/>
      <c r="X42" s="4"/>
      <c r="Y42" s="4"/>
      <c r="Z42" s="4"/>
      <c r="AA42" s="4"/>
      <c r="AB42" s="4"/>
      <c r="AC42" s="4"/>
      <c r="AD42" s="4"/>
    </row>
    <row r="43" spans="1:30" ht="13.5" customHeight="1" x14ac:dyDescent="0.15">
      <c r="A43" s="246"/>
      <c r="B43" s="247"/>
      <c r="C43" s="248"/>
      <c r="D43" s="248"/>
      <c r="E43" s="248"/>
      <c r="F43" s="248"/>
      <c r="G43" s="248"/>
      <c r="H43" s="248"/>
      <c r="I43" s="248"/>
      <c r="J43" s="248"/>
      <c r="K43" s="248"/>
      <c r="L43" s="248"/>
      <c r="M43" s="248"/>
      <c r="N43" s="2"/>
      <c r="O43" s="4"/>
      <c r="P43" s="4"/>
      <c r="Q43" s="4"/>
      <c r="R43" s="4"/>
      <c r="S43" s="4"/>
      <c r="T43" s="4"/>
      <c r="U43" s="4"/>
      <c r="V43" s="4"/>
      <c r="W43" s="4"/>
      <c r="X43" s="4"/>
      <c r="Y43" s="4"/>
      <c r="Z43" s="4"/>
      <c r="AA43" s="4"/>
      <c r="AB43" s="4"/>
      <c r="AC43" s="4"/>
      <c r="AD43" s="4"/>
    </row>
    <row r="44" spans="1:30" ht="16.5" customHeight="1" x14ac:dyDescent="0.15">
      <c r="A44" s="366" t="s">
        <v>879</v>
      </c>
      <c r="B44" s="367"/>
      <c r="C44" s="249"/>
      <c r="D44" s="249"/>
      <c r="E44" s="249"/>
      <c r="F44" s="249"/>
      <c r="G44" s="249"/>
      <c r="H44" s="249"/>
      <c r="I44" s="249"/>
      <c r="J44" s="249"/>
      <c r="K44" s="249"/>
      <c r="L44" s="249"/>
      <c r="M44" s="250"/>
      <c r="N44" s="251"/>
      <c r="O44" s="4"/>
      <c r="P44" s="4"/>
      <c r="Q44" s="4"/>
      <c r="R44" s="4"/>
      <c r="S44" s="4"/>
      <c r="T44" s="4"/>
      <c r="U44" s="4"/>
      <c r="V44" s="4"/>
      <c r="W44" s="4"/>
      <c r="X44" s="4"/>
      <c r="Y44" s="4"/>
      <c r="Z44" s="4"/>
      <c r="AA44" s="4"/>
      <c r="AB44" s="4"/>
      <c r="AC44" s="4"/>
      <c r="AD44" s="4"/>
    </row>
    <row r="45" spans="1:30" ht="12" customHeight="1" x14ac:dyDescent="0.15">
      <c r="A45" s="368" t="s">
        <v>880</v>
      </c>
      <c r="B45" s="369"/>
      <c r="C45" s="369"/>
      <c r="D45" s="369"/>
      <c r="E45" s="369"/>
      <c r="F45" s="369"/>
      <c r="G45" s="369"/>
      <c r="H45" s="369"/>
      <c r="I45" s="369"/>
      <c r="J45" s="253"/>
      <c r="K45" s="253"/>
      <c r="L45" s="253"/>
      <c r="M45" s="254"/>
      <c r="N45" s="251"/>
      <c r="O45" s="4"/>
      <c r="P45" s="4"/>
      <c r="Q45" s="4"/>
      <c r="R45" s="4"/>
      <c r="S45" s="4"/>
      <c r="T45" s="4"/>
      <c r="U45" s="4"/>
      <c r="V45" s="4"/>
      <c r="W45" s="4"/>
      <c r="X45" s="4"/>
      <c r="Y45" s="4"/>
      <c r="Z45" s="4"/>
      <c r="AA45" s="4"/>
      <c r="AB45" s="4"/>
      <c r="AC45" s="4"/>
      <c r="AD45" s="4"/>
    </row>
    <row r="46" spans="1:30" ht="12" customHeight="1" x14ac:dyDescent="0.15">
      <c r="A46" s="252" t="s">
        <v>881</v>
      </c>
      <c r="B46" s="255"/>
      <c r="C46" s="255"/>
      <c r="D46" s="255"/>
      <c r="E46" s="255"/>
      <c r="F46" s="255"/>
      <c r="G46" s="255"/>
      <c r="H46" s="255"/>
      <c r="I46" s="255"/>
      <c r="J46" s="256"/>
      <c r="K46" s="256"/>
      <c r="L46" s="256"/>
      <c r="M46" s="257"/>
      <c r="N46" s="258"/>
      <c r="O46" s="4"/>
      <c r="P46" s="4"/>
      <c r="Q46" s="4"/>
      <c r="R46" s="4"/>
      <c r="S46" s="4"/>
      <c r="T46" s="4"/>
      <c r="U46" s="4"/>
      <c r="V46" s="4"/>
      <c r="W46" s="4"/>
      <c r="X46" s="4"/>
      <c r="Y46" s="4"/>
      <c r="Z46" s="4"/>
      <c r="AA46" s="4"/>
      <c r="AB46" s="4"/>
      <c r="AC46" s="4"/>
      <c r="AD46" s="4"/>
    </row>
    <row r="47" spans="1:30" ht="12" customHeight="1" x14ac:dyDescent="0.15">
      <c r="A47" s="368" t="s">
        <v>882</v>
      </c>
      <c r="B47" s="369"/>
      <c r="C47" s="369"/>
      <c r="D47" s="369"/>
      <c r="E47" s="369"/>
      <c r="F47" s="369"/>
      <c r="G47" s="369"/>
      <c r="H47" s="369"/>
      <c r="I47" s="369"/>
      <c r="J47" s="253"/>
      <c r="K47" s="253"/>
      <c r="L47" s="253"/>
      <c r="M47" s="254"/>
      <c r="N47" s="251"/>
      <c r="O47" s="4"/>
      <c r="P47" s="4"/>
      <c r="Q47" s="4"/>
      <c r="R47" s="4"/>
      <c r="S47" s="4"/>
      <c r="T47" s="4"/>
      <c r="U47" s="4"/>
      <c r="V47" s="4"/>
      <c r="W47" s="4"/>
      <c r="X47" s="4"/>
      <c r="Y47" s="4"/>
      <c r="Z47" s="4"/>
      <c r="AA47" s="4"/>
      <c r="AB47" s="4"/>
      <c r="AC47" s="4"/>
      <c r="AD47" s="4"/>
    </row>
    <row r="48" spans="1:30" ht="12" customHeight="1" x14ac:dyDescent="0.15">
      <c r="A48" s="368" t="s">
        <v>883</v>
      </c>
      <c r="B48" s="369"/>
      <c r="C48" s="369"/>
      <c r="D48" s="369"/>
      <c r="E48" s="369"/>
      <c r="F48" s="369"/>
      <c r="G48" s="369"/>
      <c r="H48" s="369"/>
      <c r="I48" s="369"/>
      <c r="J48" s="253"/>
      <c r="K48" s="253"/>
      <c r="L48" s="253"/>
      <c r="M48" s="254"/>
      <c r="N48" s="251"/>
      <c r="O48" s="4"/>
      <c r="P48" s="4"/>
      <c r="Q48" s="4"/>
      <c r="R48" s="4"/>
      <c r="S48" s="4"/>
      <c r="T48" s="4"/>
      <c r="U48" s="4"/>
      <c r="V48" s="4"/>
      <c r="W48" s="4"/>
      <c r="X48" s="4"/>
      <c r="Y48" s="4"/>
      <c r="Z48" s="4"/>
      <c r="AA48" s="4"/>
      <c r="AB48" s="4"/>
      <c r="AC48" s="4"/>
      <c r="AD48" s="4"/>
    </row>
    <row r="49" spans="1:30" ht="12.75" customHeight="1" x14ac:dyDescent="0.15">
      <c r="A49" s="364" t="s">
        <v>884</v>
      </c>
      <c r="B49" s="365"/>
      <c r="C49" s="365"/>
      <c r="D49" s="365"/>
      <c r="E49" s="365"/>
      <c r="F49" s="365"/>
      <c r="G49" s="365"/>
      <c r="H49" s="365"/>
      <c r="I49" s="365"/>
      <c r="J49" s="259"/>
      <c r="K49" s="259"/>
      <c r="L49" s="259"/>
      <c r="M49" s="260"/>
      <c r="N49" s="251"/>
      <c r="O49" s="4"/>
      <c r="P49" s="4"/>
      <c r="Q49" s="4"/>
      <c r="R49" s="4"/>
      <c r="S49" s="4"/>
      <c r="T49" s="4"/>
      <c r="U49" s="4"/>
      <c r="V49" s="4"/>
      <c r="W49" s="4"/>
      <c r="X49" s="4"/>
      <c r="Y49" s="4"/>
      <c r="Z49" s="4"/>
      <c r="AA49" s="4"/>
      <c r="AB49" s="4"/>
      <c r="AC49" s="4"/>
      <c r="AD49" s="4"/>
    </row>
    <row r="50" spans="1:30" ht="12" customHeight="1" x14ac:dyDescent="0.15">
      <c r="A50" s="70"/>
      <c r="B50" s="70"/>
      <c r="C50" s="70"/>
      <c r="D50" s="70"/>
      <c r="E50" s="70"/>
      <c r="F50" s="70"/>
      <c r="G50" s="70"/>
      <c r="H50" s="70"/>
      <c r="I50" s="70"/>
      <c r="J50" s="70"/>
      <c r="K50" s="70"/>
      <c r="L50" s="70"/>
      <c r="M50" s="70"/>
      <c r="N50" s="4"/>
      <c r="O50" s="4"/>
      <c r="P50" s="4"/>
      <c r="Q50" s="4"/>
      <c r="R50" s="4"/>
      <c r="S50" s="4"/>
      <c r="T50" s="4"/>
      <c r="U50" s="4"/>
      <c r="V50" s="4"/>
      <c r="W50" s="4"/>
      <c r="X50" s="4"/>
      <c r="Y50" s="4"/>
      <c r="Z50" s="4"/>
      <c r="AA50" s="4"/>
      <c r="AB50" s="4"/>
      <c r="AC50" s="4"/>
      <c r="AD50" s="4"/>
    </row>
    <row r="51" spans="1:30" ht="12" customHeight="1" x14ac:dyDescent="0.1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row>
    <row r="52" spans="1:30" ht="12" customHeight="1" x14ac:dyDescent="0.1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row>
    <row r="53" spans="1:30" ht="12" customHeight="1" x14ac:dyDescent="0.1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row>
    <row r="54" spans="1:30" ht="12" customHeight="1" x14ac:dyDescent="0.1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row>
    <row r="55" spans="1:30" ht="12" customHeight="1" x14ac:dyDescent="0.1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row>
    <row r="56" spans="1:30" ht="12" customHeight="1" x14ac:dyDescent="0.1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row>
    <row r="57" spans="1:30" ht="12" customHeight="1" x14ac:dyDescent="0.1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row>
    <row r="58" spans="1:30" ht="12" customHeight="1" x14ac:dyDescent="0.1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row>
    <row r="59" spans="1:30" ht="12" customHeight="1" x14ac:dyDescent="0.1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row>
    <row r="60" spans="1:30" ht="12" customHeight="1" x14ac:dyDescent="0.1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row>
    <row r="61" spans="1:30" ht="12" customHeight="1" x14ac:dyDescent="0.1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row>
    <row r="62" spans="1:30" ht="12" customHeight="1" x14ac:dyDescent="0.1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row>
  </sheetData>
  <mergeCells count="13">
    <mergeCell ref="A1:M1"/>
    <mergeCell ref="A4:B4"/>
    <mergeCell ref="A49:I49"/>
    <mergeCell ref="A44:B44"/>
    <mergeCell ref="A45:I45"/>
    <mergeCell ref="A47:I47"/>
    <mergeCell ref="A48:I48"/>
    <mergeCell ref="O4:R4"/>
    <mergeCell ref="O3:V3"/>
    <mergeCell ref="S4:V4"/>
    <mergeCell ref="W3:AD3"/>
    <mergeCell ref="W4:Z4"/>
    <mergeCell ref="AA4:AD4"/>
  </mergeCells>
  <phoneticPr fontId="24" type="noConversion"/>
  <conditionalFormatting sqref="A2:M4 D6 F6 H6 J6 D7 F7 H7 J7 D8 F8 H8 J8 D9 F9 H9 J9 D10 F10 H10 J10 D11 F11 H11 J11 D12 F12 H12 J12 D13 F13 H13 J13 D14 F14 H14 J14 D15 F15 H15 J15 D16 F16 H16 J16 D17 F17 H17 J17 D18 F18 H18 J18 D19 F19 H19 J19 D21 F21 H21 J21 D22 F22 H22 J22 D23 F23 H23 J23 D24 F24 H24 J24 D25 F25 H25 J25 D26 F26 H26 J26 D27 F27 H27 J27 D28 F28 H28 J28 D29 F29 H29 J29 D30 F30 H30 J30 D31 F31 H31 J31 D32 F32 H32 J32 D33 F33 H33 J33 D34 F34 H34 J34 D36 F36 H36 J36 D37 F37 H37 J37 D38 F38 H38 J38 D39 F39 H39 J39 A40:M40 A41:B42 D41:M41 C42:M42">
    <cfRule type="cellIs" dxfId="2" priority="1" stopIfTrue="1" operator="lessThan">
      <formula>0</formula>
    </cfRule>
  </conditionalFormatting>
  <pageMargins left="0.7" right="0.7" top="0.75" bottom="0.75" header="0.3" footer="0.3"/>
  <pageSetup orientation="landscape"/>
  <headerFooter>
    <oddFooter>&amp;C&amp;"Helvetica Neue,Regular"&amp;12&amp;K000000&amp;P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46"/>
  <sheetViews>
    <sheetView showGridLines="0" topLeftCell="A24" workbookViewId="0">
      <selection activeCell="G15" sqref="G15"/>
    </sheetView>
  </sheetViews>
  <sheetFormatPr defaultColWidth="8.875" defaultRowHeight="14.25" customHeight="1" x14ac:dyDescent="0.15"/>
  <cols>
    <col min="1" max="1" width="30" style="261" customWidth="1"/>
    <col min="2" max="2" width="29.625" style="261" customWidth="1"/>
    <col min="3" max="3" width="85.625" style="261" customWidth="1"/>
    <col min="4" max="4" width="8.375" style="261" customWidth="1"/>
    <col min="5" max="7" width="14" style="261" customWidth="1"/>
    <col min="8" max="8" width="27.875" style="261" customWidth="1"/>
    <col min="9" max="12" width="8.875" style="261" hidden="1" customWidth="1"/>
    <col min="13" max="15" width="8.875" style="261" customWidth="1"/>
    <col min="16" max="16384" width="8.875" style="261"/>
  </cols>
  <sheetData>
    <row r="1" spans="1:14" ht="25.5" customHeight="1" x14ac:dyDescent="0.15">
      <c r="A1" s="332" t="s">
        <v>17</v>
      </c>
      <c r="B1" s="333"/>
      <c r="C1" s="333"/>
      <c r="D1" s="333"/>
      <c r="E1" s="333"/>
      <c r="F1" s="333"/>
      <c r="G1" s="333"/>
      <c r="H1" s="75"/>
      <c r="I1" s="75"/>
      <c r="J1" s="75"/>
      <c r="K1" s="75"/>
      <c r="L1" s="75"/>
      <c r="M1" s="75"/>
      <c r="N1" s="76"/>
    </row>
    <row r="2" spans="1:14" ht="13.5" customHeight="1" x14ac:dyDescent="0.15">
      <c r="A2" s="262"/>
      <c r="B2" s="263"/>
      <c r="C2" s="263"/>
      <c r="D2" s="263"/>
      <c r="E2" s="263"/>
      <c r="F2" s="263"/>
      <c r="G2" s="263"/>
      <c r="H2" s="79"/>
      <c r="I2" s="79"/>
      <c r="J2" s="79"/>
      <c r="K2" s="79"/>
      <c r="L2" s="79"/>
      <c r="M2" s="79"/>
      <c r="N2" s="80"/>
    </row>
    <row r="3" spans="1:14" ht="13.5" customHeight="1" x14ac:dyDescent="0.15">
      <c r="A3" s="194"/>
      <c r="B3" s="195"/>
      <c r="C3" s="195"/>
      <c r="D3" s="195"/>
      <c r="E3" s="195"/>
      <c r="F3" s="195"/>
      <c r="G3" s="195"/>
      <c r="H3" s="264"/>
      <c r="I3" s="79"/>
      <c r="J3" s="79"/>
      <c r="K3" s="79"/>
      <c r="L3" s="79"/>
      <c r="M3" s="79"/>
      <c r="N3" s="80"/>
    </row>
    <row r="4" spans="1:14" ht="18.75" customHeight="1" x14ac:dyDescent="0.15">
      <c r="A4" s="85" t="s">
        <v>29</v>
      </c>
      <c r="B4" s="378" t="s">
        <v>30</v>
      </c>
      <c r="C4" s="363"/>
      <c r="D4" s="85" t="s">
        <v>31</v>
      </c>
      <c r="E4" s="85" t="s">
        <v>32</v>
      </c>
      <c r="F4" s="85" t="s">
        <v>33</v>
      </c>
      <c r="G4" s="85" t="s">
        <v>34</v>
      </c>
      <c r="H4" s="265" t="s">
        <v>35</v>
      </c>
      <c r="I4" s="266" t="s">
        <v>27</v>
      </c>
      <c r="J4" s="132"/>
      <c r="K4" s="125" t="s">
        <v>28</v>
      </c>
      <c r="L4" s="132"/>
      <c r="M4" s="79"/>
      <c r="N4" s="80"/>
    </row>
    <row r="5" spans="1:14" ht="20.100000000000001" customHeight="1" x14ac:dyDescent="0.15">
      <c r="A5" s="267" t="s">
        <v>885</v>
      </c>
      <c r="B5" s="162"/>
      <c r="C5" s="162"/>
      <c r="D5" s="162"/>
      <c r="E5" s="162"/>
      <c r="F5" s="162"/>
      <c r="G5" s="163"/>
      <c r="H5" s="268"/>
      <c r="I5" s="125" t="s">
        <v>36</v>
      </c>
      <c r="J5" s="125" t="s">
        <v>37</v>
      </c>
      <c r="K5" s="125" t="s">
        <v>36</v>
      </c>
      <c r="L5" s="125" t="s">
        <v>37</v>
      </c>
      <c r="M5" s="79"/>
      <c r="N5" s="80"/>
    </row>
    <row r="6" spans="1:14" ht="17.100000000000001" customHeight="1" x14ac:dyDescent="0.15">
      <c r="A6" s="379" t="s">
        <v>886</v>
      </c>
      <c r="B6" s="95" t="s">
        <v>887</v>
      </c>
      <c r="C6" s="95" t="s">
        <v>888</v>
      </c>
      <c r="D6" s="95" t="s">
        <v>889</v>
      </c>
      <c r="E6" s="165">
        <v>273.60000000000002</v>
      </c>
      <c r="F6" s="98">
        <v>0</v>
      </c>
      <c r="G6" s="99">
        <f t="shared" ref="G6:G37" si="0">E6*F6</f>
        <v>0</v>
      </c>
      <c r="H6" s="269"/>
      <c r="I6" s="201"/>
      <c r="J6" s="201"/>
      <c r="K6" s="132">
        <f t="shared" ref="K6:K24" si="1">G6*I6</f>
        <v>0</v>
      </c>
      <c r="L6" s="132">
        <f t="shared" ref="L6:L24" si="2">J6*G6</f>
        <v>0</v>
      </c>
      <c r="M6" s="79"/>
      <c r="N6" s="80"/>
    </row>
    <row r="7" spans="1:14" ht="15" customHeight="1" x14ac:dyDescent="0.15">
      <c r="A7" s="380"/>
      <c r="B7" s="95" t="s">
        <v>890</v>
      </c>
      <c r="C7" s="95" t="s">
        <v>891</v>
      </c>
      <c r="D7" s="95" t="s">
        <v>889</v>
      </c>
      <c r="E7" s="165">
        <v>331.55</v>
      </c>
      <c r="F7" s="98"/>
      <c r="G7" s="99">
        <f t="shared" si="0"/>
        <v>0</v>
      </c>
      <c r="H7" s="269"/>
      <c r="I7" s="93"/>
      <c r="J7" s="93"/>
      <c r="K7" s="132">
        <f t="shared" si="1"/>
        <v>0</v>
      </c>
      <c r="L7" s="132">
        <f t="shared" si="2"/>
        <v>0</v>
      </c>
      <c r="M7" s="79"/>
      <c r="N7" s="80"/>
    </row>
    <row r="8" spans="1:14" ht="30.75" customHeight="1" x14ac:dyDescent="0.15">
      <c r="A8" s="380"/>
      <c r="B8" s="95" t="s">
        <v>892</v>
      </c>
      <c r="C8" s="95" t="s">
        <v>893</v>
      </c>
      <c r="D8" s="95" t="s">
        <v>889</v>
      </c>
      <c r="E8" s="165">
        <v>138.69999999999999</v>
      </c>
      <c r="F8" s="98"/>
      <c r="G8" s="99">
        <f t="shared" si="0"/>
        <v>0</v>
      </c>
      <c r="H8" s="269"/>
      <c r="I8" s="93"/>
      <c r="J8" s="93"/>
      <c r="K8" s="132">
        <f t="shared" si="1"/>
        <v>0</v>
      </c>
      <c r="L8" s="132">
        <f t="shared" si="2"/>
        <v>0</v>
      </c>
      <c r="M8" s="79"/>
      <c r="N8" s="80"/>
    </row>
    <row r="9" spans="1:14" ht="15" customHeight="1" x14ac:dyDescent="0.15">
      <c r="A9" s="380"/>
      <c r="B9" s="95" t="s">
        <v>894</v>
      </c>
      <c r="C9" s="95" t="s">
        <v>895</v>
      </c>
      <c r="D9" s="95" t="s">
        <v>896</v>
      </c>
      <c r="E9" s="165">
        <v>285</v>
      </c>
      <c r="F9" s="98"/>
      <c r="G9" s="99">
        <f t="shared" si="0"/>
        <v>0</v>
      </c>
      <c r="H9" s="135"/>
      <c r="I9" s="93"/>
      <c r="J9" s="93"/>
      <c r="K9" s="132">
        <f t="shared" si="1"/>
        <v>0</v>
      </c>
      <c r="L9" s="132">
        <f t="shared" si="2"/>
        <v>0</v>
      </c>
      <c r="M9" s="79"/>
      <c r="N9" s="80"/>
    </row>
    <row r="10" spans="1:14" ht="26.25" customHeight="1" x14ac:dyDescent="0.15">
      <c r="A10" s="380"/>
      <c r="B10" s="95" t="s">
        <v>897</v>
      </c>
      <c r="C10" s="95" t="s">
        <v>898</v>
      </c>
      <c r="D10" s="95" t="s">
        <v>889</v>
      </c>
      <c r="E10" s="165">
        <v>97.85</v>
      </c>
      <c r="F10" s="98">
        <v>30</v>
      </c>
      <c r="G10" s="99">
        <f t="shared" si="0"/>
        <v>2935.5</v>
      </c>
      <c r="H10" s="135"/>
      <c r="I10" s="93"/>
      <c r="J10" s="93"/>
      <c r="K10" s="132">
        <f t="shared" si="1"/>
        <v>0</v>
      </c>
      <c r="L10" s="132">
        <f t="shared" si="2"/>
        <v>0</v>
      </c>
      <c r="M10" s="79"/>
      <c r="N10" s="80"/>
    </row>
    <row r="11" spans="1:14" ht="15" customHeight="1" x14ac:dyDescent="0.15">
      <c r="A11" s="381"/>
      <c r="B11" s="95" t="s">
        <v>899</v>
      </c>
      <c r="C11" s="95" t="s">
        <v>900</v>
      </c>
      <c r="D11" s="95" t="s">
        <v>889</v>
      </c>
      <c r="E11" s="165">
        <v>107.35</v>
      </c>
      <c r="F11" s="98">
        <v>30</v>
      </c>
      <c r="G11" s="99">
        <f t="shared" si="0"/>
        <v>3220.5</v>
      </c>
      <c r="H11" s="135"/>
      <c r="I11" s="93"/>
      <c r="J11" s="93"/>
      <c r="K11" s="132">
        <f t="shared" si="1"/>
        <v>0</v>
      </c>
      <c r="L11" s="132">
        <f t="shared" si="2"/>
        <v>0</v>
      </c>
      <c r="M11" s="79"/>
      <c r="N11" s="80"/>
    </row>
    <row r="12" spans="1:14" ht="17.100000000000001" customHeight="1" x14ac:dyDescent="0.15">
      <c r="A12" s="379" t="s">
        <v>901</v>
      </c>
      <c r="B12" s="95" t="s">
        <v>902</v>
      </c>
      <c r="C12" s="95" t="s">
        <v>903</v>
      </c>
      <c r="D12" s="95" t="s">
        <v>896</v>
      </c>
      <c r="E12" s="165">
        <v>2850</v>
      </c>
      <c r="F12" s="98"/>
      <c r="G12" s="99">
        <f t="shared" si="0"/>
        <v>0</v>
      </c>
      <c r="H12" s="135"/>
      <c r="I12" s="93"/>
      <c r="J12" s="93"/>
      <c r="K12" s="132">
        <f t="shared" si="1"/>
        <v>0</v>
      </c>
      <c r="L12" s="132">
        <f t="shared" si="2"/>
        <v>0</v>
      </c>
      <c r="M12" s="79"/>
      <c r="N12" s="80"/>
    </row>
    <row r="13" spans="1:14" ht="29.25" customHeight="1" x14ac:dyDescent="0.15">
      <c r="A13" s="380"/>
      <c r="B13" s="95" t="s">
        <v>904</v>
      </c>
      <c r="C13" s="95" t="s">
        <v>905</v>
      </c>
      <c r="D13" s="95" t="s">
        <v>889</v>
      </c>
      <c r="E13" s="165">
        <v>1900</v>
      </c>
      <c r="F13" s="98">
        <v>2</v>
      </c>
      <c r="G13" s="99">
        <f t="shared" si="0"/>
        <v>3800</v>
      </c>
      <c r="H13" s="135"/>
      <c r="I13" s="93"/>
      <c r="J13" s="93"/>
      <c r="K13" s="132">
        <f t="shared" si="1"/>
        <v>0</v>
      </c>
      <c r="L13" s="132">
        <f t="shared" si="2"/>
        <v>0</v>
      </c>
      <c r="M13" s="79"/>
      <c r="N13" s="80"/>
    </row>
    <row r="14" spans="1:14" ht="60" customHeight="1" x14ac:dyDescent="0.15">
      <c r="A14" s="380"/>
      <c r="B14" s="95" t="s">
        <v>906</v>
      </c>
      <c r="C14" s="95" t="s">
        <v>907</v>
      </c>
      <c r="D14" s="95" t="s">
        <v>889</v>
      </c>
      <c r="E14" s="165">
        <v>750</v>
      </c>
      <c r="F14" s="98">
        <v>30</v>
      </c>
      <c r="G14" s="99">
        <f t="shared" si="0"/>
        <v>22500</v>
      </c>
      <c r="H14" s="135"/>
      <c r="I14" s="93"/>
      <c r="J14" s="93"/>
      <c r="K14" s="132">
        <f t="shared" si="1"/>
        <v>0</v>
      </c>
      <c r="L14" s="132">
        <f t="shared" si="2"/>
        <v>0</v>
      </c>
      <c r="M14" s="79"/>
      <c r="N14" s="80"/>
    </row>
    <row r="15" spans="1:14" ht="15" customHeight="1" x14ac:dyDescent="0.15">
      <c r="A15" s="380"/>
      <c r="B15" s="95" t="s">
        <v>908</v>
      </c>
      <c r="C15" s="95" t="s">
        <v>909</v>
      </c>
      <c r="D15" s="95" t="s">
        <v>889</v>
      </c>
      <c r="E15" s="165">
        <v>1095.3499999999999</v>
      </c>
      <c r="F15" s="98">
        <v>30</v>
      </c>
      <c r="G15" s="99">
        <f t="shared" si="0"/>
        <v>32860.5</v>
      </c>
      <c r="H15" s="270" t="s">
        <v>910</v>
      </c>
      <c r="I15" s="93"/>
      <c r="J15" s="93"/>
      <c r="K15" s="132">
        <f t="shared" si="1"/>
        <v>0</v>
      </c>
      <c r="L15" s="132">
        <f t="shared" si="2"/>
        <v>0</v>
      </c>
      <c r="M15" s="79"/>
      <c r="N15" s="80"/>
    </row>
    <row r="16" spans="1:14" ht="15" customHeight="1" x14ac:dyDescent="0.15">
      <c r="A16" s="381"/>
      <c r="B16" s="95" t="s">
        <v>911</v>
      </c>
      <c r="C16" s="95" t="s">
        <v>912</v>
      </c>
      <c r="D16" s="95" t="s">
        <v>896</v>
      </c>
      <c r="E16" s="165">
        <v>950</v>
      </c>
      <c r="F16" s="98">
        <v>3</v>
      </c>
      <c r="G16" s="99">
        <f t="shared" si="0"/>
        <v>2850</v>
      </c>
      <c r="H16" s="135"/>
      <c r="I16" s="93"/>
      <c r="J16" s="93"/>
      <c r="K16" s="132">
        <f t="shared" si="1"/>
        <v>0</v>
      </c>
      <c r="L16" s="132">
        <f t="shared" si="2"/>
        <v>0</v>
      </c>
      <c r="M16" s="79"/>
      <c r="N16" s="80"/>
    </row>
    <row r="17" spans="1:14" ht="17.100000000000001" customHeight="1" x14ac:dyDescent="0.15">
      <c r="A17" s="379" t="s">
        <v>913</v>
      </c>
      <c r="B17" s="95" t="s">
        <v>914</v>
      </c>
      <c r="C17" s="95" t="s">
        <v>915</v>
      </c>
      <c r="D17" s="95" t="s">
        <v>896</v>
      </c>
      <c r="E17" s="165">
        <v>2850</v>
      </c>
      <c r="F17" s="98"/>
      <c r="G17" s="99">
        <f t="shared" si="0"/>
        <v>0</v>
      </c>
      <c r="H17" s="135"/>
      <c r="I17" s="93"/>
      <c r="J17" s="93"/>
      <c r="K17" s="132">
        <f t="shared" si="1"/>
        <v>0</v>
      </c>
      <c r="L17" s="132">
        <f t="shared" si="2"/>
        <v>0</v>
      </c>
      <c r="M17" s="79"/>
      <c r="N17" s="80"/>
    </row>
    <row r="18" spans="1:14" ht="24" customHeight="1" x14ac:dyDescent="0.15">
      <c r="A18" s="380"/>
      <c r="B18" s="95" t="s">
        <v>916</v>
      </c>
      <c r="C18" s="95" t="s">
        <v>917</v>
      </c>
      <c r="D18" s="95" t="s">
        <v>889</v>
      </c>
      <c r="E18" s="165">
        <v>1584.6</v>
      </c>
      <c r="F18" s="98"/>
      <c r="G18" s="99">
        <f t="shared" si="0"/>
        <v>0</v>
      </c>
      <c r="H18" s="135"/>
      <c r="I18" s="93"/>
      <c r="J18" s="93"/>
      <c r="K18" s="132">
        <f t="shared" si="1"/>
        <v>0</v>
      </c>
      <c r="L18" s="132">
        <f t="shared" si="2"/>
        <v>0</v>
      </c>
      <c r="M18" s="79"/>
      <c r="N18" s="80"/>
    </row>
    <row r="19" spans="1:14" ht="15" customHeight="1" x14ac:dyDescent="0.15">
      <c r="A19" s="380"/>
      <c r="B19" s="95" t="s">
        <v>918</v>
      </c>
      <c r="C19" s="95" t="s">
        <v>919</v>
      </c>
      <c r="D19" s="95" t="s">
        <v>920</v>
      </c>
      <c r="E19" s="165">
        <v>9500</v>
      </c>
      <c r="F19" s="98"/>
      <c r="G19" s="99">
        <f t="shared" si="0"/>
        <v>0</v>
      </c>
      <c r="H19" s="135"/>
      <c r="I19" s="93"/>
      <c r="J19" s="93"/>
      <c r="K19" s="132">
        <f t="shared" si="1"/>
        <v>0</v>
      </c>
      <c r="L19" s="132">
        <f t="shared" si="2"/>
        <v>0</v>
      </c>
      <c r="M19" s="79"/>
      <c r="N19" s="80"/>
    </row>
    <row r="20" spans="1:14" ht="15" customHeight="1" x14ac:dyDescent="0.15">
      <c r="A20" s="381"/>
      <c r="B20" s="95" t="s">
        <v>921</v>
      </c>
      <c r="C20" s="95" t="s">
        <v>922</v>
      </c>
      <c r="D20" s="95" t="s">
        <v>920</v>
      </c>
      <c r="E20" s="165">
        <v>1900</v>
      </c>
      <c r="F20" s="98"/>
      <c r="G20" s="99">
        <f t="shared" si="0"/>
        <v>0</v>
      </c>
      <c r="H20" s="135"/>
      <c r="I20" s="93"/>
      <c r="J20" s="93"/>
      <c r="K20" s="132">
        <f t="shared" si="1"/>
        <v>0</v>
      </c>
      <c r="L20" s="132">
        <f t="shared" si="2"/>
        <v>0</v>
      </c>
      <c r="M20" s="79"/>
      <c r="N20" s="80"/>
    </row>
    <row r="21" spans="1:14" ht="14.25" customHeight="1" x14ac:dyDescent="0.15">
      <c r="A21" s="379" t="s">
        <v>923</v>
      </c>
      <c r="B21" s="95" t="s">
        <v>924</v>
      </c>
      <c r="C21" s="95" t="s">
        <v>925</v>
      </c>
      <c r="D21" s="95" t="s">
        <v>920</v>
      </c>
      <c r="E21" s="165"/>
      <c r="F21" s="98"/>
      <c r="G21" s="99">
        <f t="shared" si="0"/>
        <v>0</v>
      </c>
      <c r="H21" s="135"/>
      <c r="I21" s="93"/>
      <c r="J21" s="93"/>
      <c r="K21" s="132">
        <f t="shared" si="1"/>
        <v>0</v>
      </c>
      <c r="L21" s="132">
        <f t="shared" si="2"/>
        <v>0</v>
      </c>
      <c r="M21" s="79"/>
      <c r="N21" s="80"/>
    </row>
    <row r="22" spans="1:14" ht="15" customHeight="1" x14ac:dyDescent="0.15">
      <c r="A22" s="381"/>
      <c r="B22" s="95" t="s">
        <v>926</v>
      </c>
      <c r="C22" s="95" t="s">
        <v>925</v>
      </c>
      <c r="D22" s="95" t="s">
        <v>920</v>
      </c>
      <c r="E22" s="165"/>
      <c r="F22" s="98"/>
      <c r="G22" s="99">
        <f t="shared" si="0"/>
        <v>0</v>
      </c>
      <c r="H22" s="135"/>
      <c r="I22" s="93"/>
      <c r="J22" s="93"/>
      <c r="K22" s="132">
        <f t="shared" si="1"/>
        <v>0</v>
      </c>
      <c r="L22" s="132">
        <f t="shared" si="2"/>
        <v>0</v>
      </c>
      <c r="M22" s="79"/>
      <c r="N22" s="80"/>
    </row>
    <row r="23" spans="1:14" ht="17.100000000000001" customHeight="1" x14ac:dyDescent="0.15">
      <c r="A23" s="372" t="s">
        <v>927</v>
      </c>
      <c r="B23" s="95" t="s">
        <v>928</v>
      </c>
      <c r="C23" s="95" t="s">
        <v>929</v>
      </c>
      <c r="D23" s="95" t="s">
        <v>920</v>
      </c>
      <c r="E23" s="165">
        <v>750</v>
      </c>
      <c r="F23" s="98"/>
      <c r="G23" s="99">
        <f t="shared" si="0"/>
        <v>0</v>
      </c>
      <c r="H23" s="135"/>
      <c r="I23" s="93"/>
      <c r="J23" s="93"/>
      <c r="K23" s="132">
        <f t="shared" si="1"/>
        <v>0</v>
      </c>
      <c r="L23" s="132">
        <f t="shared" si="2"/>
        <v>0</v>
      </c>
      <c r="M23" s="79"/>
      <c r="N23" s="80"/>
    </row>
    <row r="24" spans="1:14" ht="15" customHeight="1" x14ac:dyDescent="0.15">
      <c r="A24" s="374"/>
      <c r="B24" s="95" t="s">
        <v>930</v>
      </c>
      <c r="C24" s="95" t="s">
        <v>929</v>
      </c>
      <c r="D24" s="95" t="s">
        <v>920</v>
      </c>
      <c r="E24" s="165">
        <v>1900</v>
      </c>
      <c r="F24" s="98"/>
      <c r="G24" s="99">
        <f t="shared" si="0"/>
        <v>0</v>
      </c>
      <c r="H24" s="135"/>
      <c r="I24" s="93"/>
      <c r="J24" s="93"/>
      <c r="K24" s="132">
        <f t="shared" si="1"/>
        <v>0</v>
      </c>
      <c r="L24" s="132">
        <f t="shared" si="2"/>
        <v>0</v>
      </c>
      <c r="M24" s="79"/>
      <c r="N24" s="80"/>
    </row>
    <row r="25" spans="1:14" ht="17.100000000000001" customHeight="1" x14ac:dyDescent="0.15">
      <c r="A25" s="203" t="s">
        <v>931</v>
      </c>
      <c r="B25" s="95" t="s">
        <v>932</v>
      </c>
      <c r="C25" s="95" t="s">
        <v>933</v>
      </c>
      <c r="D25" s="95" t="s">
        <v>920</v>
      </c>
      <c r="E25" s="165">
        <v>2850</v>
      </c>
      <c r="F25" s="98"/>
      <c r="G25" s="99">
        <f t="shared" si="0"/>
        <v>0</v>
      </c>
      <c r="H25" s="135"/>
      <c r="I25" s="93"/>
      <c r="J25" s="93"/>
      <c r="K25" s="132"/>
      <c r="L25" s="132"/>
      <c r="M25" s="79"/>
      <c r="N25" s="80"/>
    </row>
    <row r="26" spans="1:14" ht="17.100000000000001" customHeight="1" x14ac:dyDescent="0.15">
      <c r="A26" s="372" t="s">
        <v>934</v>
      </c>
      <c r="B26" s="95" t="s">
        <v>935</v>
      </c>
      <c r="C26" s="95" t="s">
        <v>936</v>
      </c>
      <c r="D26" s="95" t="s">
        <v>920</v>
      </c>
      <c r="E26" s="165">
        <v>1880.05</v>
      </c>
      <c r="F26" s="98"/>
      <c r="G26" s="99">
        <f t="shared" si="0"/>
        <v>0</v>
      </c>
      <c r="H26" s="269"/>
      <c r="I26" s="93"/>
      <c r="J26" s="93"/>
      <c r="K26" s="132"/>
      <c r="L26" s="132"/>
      <c r="M26" s="79"/>
      <c r="N26" s="80"/>
    </row>
    <row r="27" spans="1:14" ht="15" customHeight="1" x14ac:dyDescent="0.15">
      <c r="A27" s="373"/>
      <c r="B27" s="95" t="s">
        <v>937</v>
      </c>
      <c r="C27" s="95" t="s">
        <v>938</v>
      </c>
      <c r="D27" s="95" t="s">
        <v>920</v>
      </c>
      <c r="E27" s="165">
        <v>950</v>
      </c>
      <c r="F27" s="98"/>
      <c r="G27" s="99">
        <f t="shared" si="0"/>
        <v>0</v>
      </c>
      <c r="H27" s="269"/>
      <c r="I27" s="93"/>
      <c r="J27" s="93"/>
      <c r="K27" s="132"/>
      <c r="L27" s="132"/>
      <c r="M27" s="79"/>
      <c r="N27" s="80"/>
    </row>
    <row r="28" spans="1:14" ht="24" customHeight="1" x14ac:dyDescent="0.15">
      <c r="A28" s="373"/>
      <c r="B28" s="95" t="s">
        <v>939</v>
      </c>
      <c r="C28" s="95" t="s">
        <v>940</v>
      </c>
      <c r="D28" s="95" t="s">
        <v>920</v>
      </c>
      <c r="E28" s="165">
        <v>420.85</v>
      </c>
      <c r="F28" s="98"/>
      <c r="G28" s="99">
        <f t="shared" si="0"/>
        <v>0</v>
      </c>
      <c r="H28" s="269"/>
      <c r="I28" s="93"/>
      <c r="J28" s="93"/>
      <c r="K28" s="132"/>
      <c r="L28" s="132"/>
      <c r="M28" s="79"/>
      <c r="N28" s="80"/>
    </row>
    <row r="29" spans="1:14" ht="24" customHeight="1" x14ac:dyDescent="0.15">
      <c r="A29" s="373"/>
      <c r="B29" s="95" t="s">
        <v>941</v>
      </c>
      <c r="C29" s="95" t="s">
        <v>942</v>
      </c>
      <c r="D29" s="95" t="s">
        <v>920</v>
      </c>
      <c r="E29" s="165">
        <v>291.64999999999998</v>
      </c>
      <c r="F29" s="98"/>
      <c r="G29" s="99">
        <f t="shared" si="0"/>
        <v>0</v>
      </c>
      <c r="H29" s="269"/>
      <c r="I29" s="93"/>
      <c r="J29" s="93"/>
      <c r="K29" s="132"/>
      <c r="L29" s="132"/>
      <c r="M29" s="79"/>
      <c r="N29" s="80"/>
    </row>
    <row r="30" spans="1:14" ht="24" customHeight="1" x14ac:dyDescent="0.15">
      <c r="A30" s="373"/>
      <c r="B30" s="95" t="s">
        <v>943</v>
      </c>
      <c r="C30" s="95" t="s">
        <v>942</v>
      </c>
      <c r="D30" s="95" t="s">
        <v>920</v>
      </c>
      <c r="E30" s="165">
        <v>543.4</v>
      </c>
      <c r="F30" s="98">
        <v>48</v>
      </c>
      <c r="G30" s="99">
        <f t="shared" si="0"/>
        <v>26083.199999999997</v>
      </c>
      <c r="H30" s="269"/>
      <c r="I30" s="93"/>
      <c r="J30" s="93"/>
      <c r="K30" s="132"/>
      <c r="L30" s="132"/>
      <c r="M30" s="79"/>
      <c r="N30" s="80"/>
    </row>
    <row r="31" spans="1:14" ht="15" customHeight="1" x14ac:dyDescent="0.15">
      <c r="A31" s="373"/>
      <c r="B31" s="95" t="s">
        <v>944</v>
      </c>
      <c r="C31" s="95" t="s">
        <v>945</v>
      </c>
      <c r="D31" s="95" t="s">
        <v>920</v>
      </c>
      <c r="E31" s="165">
        <v>372.4</v>
      </c>
      <c r="F31" s="98"/>
      <c r="G31" s="99">
        <f t="shared" si="0"/>
        <v>0</v>
      </c>
      <c r="H31" s="269"/>
      <c r="I31" s="93"/>
      <c r="J31" s="93"/>
      <c r="K31" s="132"/>
      <c r="L31" s="132"/>
      <c r="M31" s="79"/>
      <c r="N31" s="80"/>
    </row>
    <row r="32" spans="1:14" ht="15" customHeight="1" x14ac:dyDescent="0.15">
      <c r="A32" s="373"/>
      <c r="B32" s="95" t="s">
        <v>946</v>
      </c>
      <c r="C32" s="95" t="s">
        <v>947</v>
      </c>
      <c r="D32" s="95" t="s">
        <v>948</v>
      </c>
      <c r="E32" s="165">
        <v>393.3</v>
      </c>
      <c r="F32" s="98">
        <v>56</v>
      </c>
      <c r="G32" s="99">
        <f t="shared" si="0"/>
        <v>22024.799999999999</v>
      </c>
      <c r="H32" s="376" t="s">
        <v>949</v>
      </c>
      <c r="I32" s="93"/>
      <c r="J32" s="93"/>
      <c r="K32" s="132"/>
      <c r="L32" s="132"/>
      <c r="M32" s="79"/>
      <c r="N32" s="80"/>
    </row>
    <row r="33" spans="1:14" ht="15" customHeight="1" x14ac:dyDescent="0.15">
      <c r="A33" s="373"/>
      <c r="B33" s="95" t="s">
        <v>950</v>
      </c>
      <c r="C33" s="95" t="s">
        <v>947</v>
      </c>
      <c r="D33" s="95" t="s">
        <v>948</v>
      </c>
      <c r="E33" s="165">
        <v>228</v>
      </c>
      <c r="F33" s="98">
        <v>56</v>
      </c>
      <c r="G33" s="99">
        <f t="shared" si="0"/>
        <v>12768</v>
      </c>
      <c r="H33" s="377"/>
      <c r="I33" s="93"/>
      <c r="J33" s="93"/>
      <c r="K33" s="132"/>
      <c r="L33" s="132"/>
      <c r="M33" s="79"/>
      <c r="N33" s="80"/>
    </row>
    <row r="34" spans="1:14" ht="15" customHeight="1" x14ac:dyDescent="0.15">
      <c r="A34" s="373"/>
      <c r="B34" s="95" t="s">
        <v>951</v>
      </c>
      <c r="C34" s="95" t="s">
        <v>952</v>
      </c>
      <c r="D34" s="95" t="s">
        <v>948</v>
      </c>
      <c r="E34" s="165">
        <v>190</v>
      </c>
      <c r="F34" s="98">
        <v>56</v>
      </c>
      <c r="G34" s="99">
        <f t="shared" si="0"/>
        <v>10640</v>
      </c>
      <c r="H34" s="377"/>
      <c r="I34" s="93"/>
      <c r="J34" s="93"/>
      <c r="K34" s="132"/>
      <c r="L34" s="132"/>
      <c r="M34" s="79"/>
      <c r="N34" s="80"/>
    </row>
    <row r="35" spans="1:14" ht="15" customHeight="1" x14ac:dyDescent="0.15">
      <c r="A35" s="373"/>
      <c r="B35" s="95" t="s">
        <v>953</v>
      </c>
      <c r="C35" s="95" t="s">
        <v>954</v>
      </c>
      <c r="D35" s="95" t="s">
        <v>955</v>
      </c>
      <c r="E35" s="165">
        <v>177.65</v>
      </c>
      <c r="F35" s="98"/>
      <c r="G35" s="99">
        <f t="shared" si="0"/>
        <v>0</v>
      </c>
      <c r="H35" s="269"/>
      <c r="I35" s="93"/>
      <c r="J35" s="93"/>
      <c r="K35" s="132"/>
      <c r="L35" s="132"/>
      <c r="M35" s="79"/>
      <c r="N35" s="80"/>
    </row>
    <row r="36" spans="1:14" ht="15" customHeight="1" x14ac:dyDescent="0.15">
      <c r="A36" s="373"/>
      <c r="B36" s="95" t="s">
        <v>953</v>
      </c>
      <c r="C36" s="95" t="s">
        <v>956</v>
      </c>
      <c r="D36" s="95" t="s">
        <v>955</v>
      </c>
      <c r="E36" s="165">
        <v>475</v>
      </c>
      <c r="F36" s="98"/>
      <c r="G36" s="99">
        <f t="shared" si="0"/>
        <v>0</v>
      </c>
      <c r="H36" s="269"/>
      <c r="I36" s="93"/>
      <c r="J36" s="93"/>
      <c r="K36" s="132"/>
      <c r="L36" s="132"/>
      <c r="M36" s="79"/>
      <c r="N36" s="80"/>
    </row>
    <row r="37" spans="1:14" ht="15" customHeight="1" x14ac:dyDescent="0.15">
      <c r="A37" s="373"/>
      <c r="B37" s="95" t="s">
        <v>957</v>
      </c>
      <c r="C37" s="105"/>
      <c r="D37" s="95" t="s">
        <v>958</v>
      </c>
      <c r="E37" s="165">
        <v>9500</v>
      </c>
      <c r="F37" s="98"/>
      <c r="G37" s="99">
        <f t="shared" si="0"/>
        <v>0</v>
      </c>
      <c r="H37" s="269"/>
      <c r="I37" s="93"/>
      <c r="J37" s="93"/>
      <c r="K37" s="132"/>
      <c r="L37" s="132"/>
      <c r="M37" s="79"/>
      <c r="N37" s="80"/>
    </row>
    <row r="38" spans="1:14" ht="15" customHeight="1" x14ac:dyDescent="0.15">
      <c r="A38" s="373"/>
      <c r="B38" s="95" t="s">
        <v>959</v>
      </c>
      <c r="C38" s="95" t="s">
        <v>960</v>
      </c>
      <c r="D38" s="95" t="s">
        <v>896</v>
      </c>
      <c r="E38" s="165">
        <v>950</v>
      </c>
      <c r="F38" s="98"/>
      <c r="G38" s="99">
        <f t="shared" ref="G38:G69" si="3">E38*F38</f>
        <v>0</v>
      </c>
      <c r="H38" s="269"/>
      <c r="I38" s="93"/>
      <c r="J38" s="93"/>
      <c r="K38" s="132"/>
      <c r="L38" s="132"/>
      <c r="M38" s="79"/>
      <c r="N38" s="80"/>
    </row>
    <row r="39" spans="1:14" ht="15" customHeight="1" x14ac:dyDescent="0.15">
      <c r="A39" s="373"/>
      <c r="B39" s="95" t="s">
        <v>961</v>
      </c>
      <c r="C39" s="95" t="s">
        <v>962</v>
      </c>
      <c r="D39" s="271" t="s">
        <v>896</v>
      </c>
      <c r="E39" s="165">
        <v>1900</v>
      </c>
      <c r="F39" s="98"/>
      <c r="G39" s="99">
        <f t="shared" si="3"/>
        <v>0</v>
      </c>
      <c r="H39" s="269"/>
      <c r="I39" s="93"/>
      <c r="J39" s="93"/>
      <c r="K39" s="132"/>
      <c r="L39" s="132"/>
      <c r="M39" s="79"/>
      <c r="N39" s="80"/>
    </row>
    <row r="40" spans="1:14" ht="15" customHeight="1" x14ac:dyDescent="0.15">
      <c r="A40" s="374"/>
      <c r="B40" s="95" t="s">
        <v>963</v>
      </c>
      <c r="C40" s="105"/>
      <c r="D40" s="105"/>
      <c r="E40" s="165"/>
      <c r="F40" s="98"/>
      <c r="G40" s="99">
        <f t="shared" si="3"/>
        <v>0</v>
      </c>
      <c r="H40" s="269"/>
      <c r="I40" s="93"/>
      <c r="J40" s="93"/>
      <c r="K40" s="132"/>
      <c r="L40" s="132"/>
      <c r="M40" s="79"/>
      <c r="N40" s="80"/>
    </row>
    <row r="41" spans="1:14" ht="17.100000000000001" customHeight="1" x14ac:dyDescent="0.15">
      <c r="A41" s="372" t="s">
        <v>964</v>
      </c>
      <c r="B41" s="95" t="s">
        <v>965</v>
      </c>
      <c r="C41" s="95" t="s">
        <v>966</v>
      </c>
      <c r="D41" s="95" t="s">
        <v>778</v>
      </c>
      <c r="E41" s="165"/>
      <c r="F41" s="98"/>
      <c r="G41" s="99">
        <f t="shared" si="3"/>
        <v>0</v>
      </c>
      <c r="H41" s="269"/>
      <c r="I41" s="93"/>
      <c r="J41" s="93"/>
      <c r="K41" s="132"/>
      <c r="L41" s="132"/>
      <c r="M41" s="79"/>
      <c r="N41" s="80"/>
    </row>
    <row r="42" spans="1:14" ht="36" customHeight="1" x14ac:dyDescent="0.15">
      <c r="A42" s="374"/>
      <c r="B42" s="95" t="s">
        <v>967</v>
      </c>
      <c r="C42" s="95" t="s">
        <v>968</v>
      </c>
      <c r="D42" s="95" t="s">
        <v>778</v>
      </c>
      <c r="E42" s="165"/>
      <c r="F42" s="98"/>
      <c r="G42" s="99">
        <f t="shared" si="3"/>
        <v>0</v>
      </c>
      <c r="H42" s="269"/>
      <c r="I42" s="93"/>
      <c r="J42" s="93"/>
      <c r="K42" s="132"/>
      <c r="L42" s="132"/>
      <c r="M42" s="79"/>
      <c r="N42" s="80"/>
    </row>
    <row r="43" spans="1:14" ht="21.75" customHeight="1" x14ac:dyDescent="0.15">
      <c r="A43" s="372" t="s">
        <v>969</v>
      </c>
      <c r="B43" s="95" t="s">
        <v>970</v>
      </c>
      <c r="C43" s="370" t="s">
        <v>971</v>
      </c>
      <c r="D43" s="95" t="s">
        <v>955</v>
      </c>
      <c r="E43" s="165"/>
      <c r="F43" s="98"/>
      <c r="G43" s="99">
        <f t="shared" si="3"/>
        <v>0</v>
      </c>
      <c r="H43" s="269"/>
      <c r="I43" s="93"/>
      <c r="J43" s="93"/>
      <c r="K43" s="132"/>
      <c r="L43" s="132"/>
      <c r="M43" s="79"/>
      <c r="N43" s="80"/>
    </row>
    <row r="44" spans="1:14" ht="22.5" customHeight="1" x14ac:dyDescent="0.15">
      <c r="A44" s="374"/>
      <c r="B44" s="95" t="s">
        <v>972</v>
      </c>
      <c r="C44" s="371"/>
      <c r="D44" s="95" t="s">
        <v>955</v>
      </c>
      <c r="E44" s="165"/>
      <c r="F44" s="98"/>
      <c r="G44" s="99">
        <f t="shared" si="3"/>
        <v>0</v>
      </c>
      <c r="H44" s="269"/>
      <c r="I44" s="93"/>
      <c r="J44" s="93"/>
      <c r="K44" s="132"/>
      <c r="L44" s="132"/>
      <c r="M44" s="79"/>
      <c r="N44" s="80"/>
    </row>
    <row r="45" spans="1:14" ht="24" customHeight="1" x14ac:dyDescent="0.15">
      <c r="A45" s="372" t="s">
        <v>973</v>
      </c>
      <c r="B45" s="95" t="s">
        <v>974</v>
      </c>
      <c r="C45" s="370" t="s">
        <v>975</v>
      </c>
      <c r="D45" s="95" t="s">
        <v>920</v>
      </c>
      <c r="E45" s="165"/>
      <c r="F45" s="98"/>
      <c r="G45" s="99">
        <f t="shared" si="3"/>
        <v>0</v>
      </c>
      <c r="H45" s="269"/>
      <c r="I45" s="93"/>
      <c r="J45" s="93"/>
      <c r="K45" s="132"/>
      <c r="L45" s="132"/>
      <c r="M45" s="79"/>
      <c r="N45" s="80"/>
    </row>
    <row r="46" spans="1:14" ht="24" customHeight="1" x14ac:dyDescent="0.15">
      <c r="A46" s="373"/>
      <c r="B46" s="95" t="s">
        <v>976</v>
      </c>
      <c r="C46" s="371"/>
      <c r="D46" s="95" t="s">
        <v>920</v>
      </c>
      <c r="E46" s="165"/>
      <c r="F46" s="98"/>
      <c r="G46" s="99">
        <f t="shared" si="3"/>
        <v>0</v>
      </c>
      <c r="H46" s="269"/>
      <c r="I46" s="93"/>
      <c r="J46" s="93"/>
      <c r="K46" s="132"/>
      <c r="L46" s="132"/>
      <c r="M46" s="79"/>
      <c r="N46" s="80"/>
    </row>
    <row r="47" spans="1:14" ht="24" customHeight="1" x14ac:dyDescent="0.15">
      <c r="A47" s="373"/>
      <c r="B47" s="95" t="s">
        <v>977</v>
      </c>
      <c r="C47" s="95" t="s">
        <v>978</v>
      </c>
      <c r="D47" s="95" t="s">
        <v>920</v>
      </c>
      <c r="E47" s="165"/>
      <c r="F47" s="98"/>
      <c r="G47" s="99">
        <f t="shared" si="3"/>
        <v>0</v>
      </c>
      <c r="H47" s="269"/>
      <c r="I47" s="93"/>
      <c r="J47" s="93"/>
      <c r="K47" s="132"/>
      <c r="L47" s="132"/>
      <c r="M47" s="79"/>
      <c r="N47" s="80"/>
    </row>
    <row r="48" spans="1:14" ht="24" customHeight="1" x14ac:dyDescent="0.15">
      <c r="A48" s="373"/>
      <c r="B48" s="95" t="s">
        <v>979</v>
      </c>
      <c r="C48" s="95" t="s">
        <v>978</v>
      </c>
      <c r="D48" s="95" t="s">
        <v>920</v>
      </c>
      <c r="E48" s="165"/>
      <c r="F48" s="98"/>
      <c r="G48" s="99">
        <f t="shared" si="3"/>
        <v>0</v>
      </c>
      <c r="H48" s="269"/>
      <c r="I48" s="93"/>
      <c r="J48" s="93"/>
      <c r="K48" s="132"/>
      <c r="L48" s="132"/>
      <c r="M48" s="79"/>
      <c r="N48" s="80"/>
    </row>
    <row r="49" spans="1:14" ht="22.5" customHeight="1" x14ac:dyDescent="0.15">
      <c r="A49" s="373"/>
      <c r="B49" s="95" t="s">
        <v>980</v>
      </c>
      <c r="C49" s="370" t="s">
        <v>981</v>
      </c>
      <c r="D49" s="95" t="s">
        <v>920</v>
      </c>
      <c r="E49" s="165"/>
      <c r="F49" s="98"/>
      <c r="G49" s="99">
        <f t="shared" si="3"/>
        <v>0</v>
      </c>
      <c r="H49" s="269"/>
      <c r="I49" s="93"/>
      <c r="J49" s="93"/>
      <c r="K49" s="132"/>
      <c r="L49" s="132"/>
      <c r="M49" s="79"/>
      <c r="N49" s="80"/>
    </row>
    <row r="50" spans="1:14" ht="24" customHeight="1" x14ac:dyDescent="0.15">
      <c r="A50" s="373"/>
      <c r="B50" s="95" t="s">
        <v>982</v>
      </c>
      <c r="C50" s="371"/>
      <c r="D50" s="95" t="s">
        <v>920</v>
      </c>
      <c r="E50" s="165"/>
      <c r="F50" s="98"/>
      <c r="G50" s="99">
        <f t="shared" si="3"/>
        <v>0</v>
      </c>
      <c r="H50" s="269"/>
      <c r="I50" s="93"/>
      <c r="J50" s="93"/>
      <c r="K50" s="132"/>
      <c r="L50" s="132"/>
      <c r="M50" s="79"/>
      <c r="N50" s="80"/>
    </row>
    <row r="51" spans="1:14" ht="14.25" customHeight="1" x14ac:dyDescent="0.15">
      <c r="A51" s="373"/>
      <c r="B51" s="370" t="s">
        <v>983</v>
      </c>
      <c r="C51" s="370" t="s">
        <v>984</v>
      </c>
      <c r="D51" s="95" t="s">
        <v>985</v>
      </c>
      <c r="E51" s="165"/>
      <c r="F51" s="98"/>
      <c r="G51" s="99">
        <f t="shared" si="3"/>
        <v>0</v>
      </c>
      <c r="H51" s="269"/>
      <c r="I51" s="93"/>
      <c r="J51" s="93"/>
      <c r="K51" s="132"/>
      <c r="L51" s="132"/>
      <c r="M51" s="79"/>
      <c r="N51" s="80"/>
    </row>
    <row r="52" spans="1:14" ht="15" customHeight="1" x14ac:dyDescent="0.15">
      <c r="A52" s="373"/>
      <c r="B52" s="371"/>
      <c r="C52" s="375"/>
      <c r="D52" s="95" t="s">
        <v>986</v>
      </c>
      <c r="E52" s="165"/>
      <c r="F52" s="98"/>
      <c r="G52" s="99">
        <f t="shared" si="3"/>
        <v>0</v>
      </c>
      <c r="H52" s="269"/>
      <c r="I52" s="93"/>
      <c r="J52" s="93"/>
      <c r="K52" s="132"/>
      <c r="L52" s="132"/>
      <c r="M52" s="79"/>
      <c r="N52" s="80"/>
    </row>
    <row r="53" spans="1:14" ht="15" customHeight="1" x14ac:dyDescent="0.15">
      <c r="A53" s="373"/>
      <c r="B53" s="370" t="s">
        <v>987</v>
      </c>
      <c r="C53" s="375"/>
      <c r="D53" s="95" t="s">
        <v>988</v>
      </c>
      <c r="E53" s="165"/>
      <c r="F53" s="98"/>
      <c r="G53" s="99">
        <f t="shared" si="3"/>
        <v>0</v>
      </c>
      <c r="H53" s="269"/>
      <c r="I53" s="93"/>
      <c r="J53" s="93"/>
      <c r="K53" s="132"/>
      <c r="L53" s="132"/>
      <c r="M53" s="79"/>
      <c r="N53" s="80"/>
    </row>
    <row r="54" spans="1:14" ht="15" customHeight="1" x14ac:dyDescent="0.15">
      <c r="A54" s="373"/>
      <c r="B54" s="371"/>
      <c r="C54" s="371"/>
      <c r="D54" s="95" t="s">
        <v>989</v>
      </c>
      <c r="E54" s="165"/>
      <c r="F54" s="98"/>
      <c r="G54" s="99">
        <f t="shared" si="3"/>
        <v>0</v>
      </c>
      <c r="H54" s="269"/>
      <c r="I54" s="93"/>
      <c r="J54" s="93"/>
      <c r="K54" s="132"/>
      <c r="L54" s="132"/>
      <c r="M54" s="79"/>
      <c r="N54" s="80"/>
    </row>
    <row r="55" spans="1:14" ht="15" customHeight="1" x14ac:dyDescent="0.15">
      <c r="A55" s="373"/>
      <c r="B55" s="95" t="s">
        <v>990</v>
      </c>
      <c r="C55" s="370" t="s">
        <v>991</v>
      </c>
      <c r="D55" s="95" t="s">
        <v>955</v>
      </c>
      <c r="E55" s="165"/>
      <c r="F55" s="98"/>
      <c r="G55" s="99">
        <f t="shared" si="3"/>
        <v>0</v>
      </c>
      <c r="H55" s="269"/>
      <c r="I55" s="93"/>
      <c r="J55" s="93"/>
      <c r="K55" s="132"/>
      <c r="L55" s="132"/>
      <c r="M55" s="79"/>
      <c r="N55" s="80"/>
    </row>
    <row r="56" spans="1:14" ht="15" customHeight="1" x14ac:dyDescent="0.15">
      <c r="A56" s="373"/>
      <c r="B56" s="95" t="s">
        <v>992</v>
      </c>
      <c r="C56" s="371"/>
      <c r="D56" s="95" t="s">
        <v>955</v>
      </c>
      <c r="E56" s="165"/>
      <c r="F56" s="98"/>
      <c r="G56" s="99">
        <f t="shared" si="3"/>
        <v>0</v>
      </c>
      <c r="H56" s="269"/>
      <c r="I56" s="93"/>
      <c r="J56" s="93"/>
      <c r="K56" s="132"/>
      <c r="L56" s="132"/>
      <c r="M56" s="79"/>
      <c r="N56" s="80"/>
    </row>
    <row r="57" spans="1:14" ht="14.25" customHeight="1" x14ac:dyDescent="0.15">
      <c r="A57" s="373"/>
      <c r="B57" s="95" t="s">
        <v>993</v>
      </c>
      <c r="C57" s="370" t="s">
        <v>994</v>
      </c>
      <c r="D57" s="95" t="s">
        <v>955</v>
      </c>
      <c r="E57" s="165"/>
      <c r="F57" s="98"/>
      <c r="G57" s="99">
        <f t="shared" si="3"/>
        <v>0</v>
      </c>
      <c r="H57" s="269"/>
      <c r="I57" s="93"/>
      <c r="J57" s="93"/>
      <c r="K57" s="132"/>
      <c r="L57" s="132"/>
      <c r="M57" s="79"/>
      <c r="N57" s="80"/>
    </row>
    <row r="58" spans="1:14" ht="15" customHeight="1" x14ac:dyDescent="0.15">
      <c r="A58" s="373"/>
      <c r="B58" s="95" t="s">
        <v>995</v>
      </c>
      <c r="C58" s="371"/>
      <c r="D58" s="95" t="s">
        <v>955</v>
      </c>
      <c r="E58" s="165"/>
      <c r="F58" s="98"/>
      <c r="G58" s="99">
        <f t="shared" si="3"/>
        <v>0</v>
      </c>
      <c r="H58" s="269"/>
      <c r="I58" s="93"/>
      <c r="J58" s="93"/>
      <c r="K58" s="132"/>
      <c r="L58" s="132"/>
      <c r="M58" s="79"/>
      <c r="N58" s="80"/>
    </row>
    <row r="59" spans="1:14" ht="24" customHeight="1" x14ac:dyDescent="0.15">
      <c r="A59" s="373"/>
      <c r="B59" s="95" t="s">
        <v>996</v>
      </c>
      <c r="C59" s="370" t="s">
        <v>997</v>
      </c>
      <c r="D59" s="95" t="s">
        <v>920</v>
      </c>
      <c r="E59" s="165"/>
      <c r="F59" s="98"/>
      <c r="G59" s="99">
        <f t="shared" si="3"/>
        <v>0</v>
      </c>
      <c r="H59" s="269"/>
      <c r="I59" s="93"/>
      <c r="J59" s="93"/>
      <c r="K59" s="132"/>
      <c r="L59" s="132"/>
      <c r="M59" s="79"/>
      <c r="N59" s="80"/>
    </row>
    <row r="60" spans="1:14" ht="15" customHeight="1" x14ac:dyDescent="0.15">
      <c r="A60" s="373"/>
      <c r="B60" s="95" t="s">
        <v>998</v>
      </c>
      <c r="C60" s="371"/>
      <c r="D60" s="95" t="s">
        <v>920</v>
      </c>
      <c r="E60" s="165"/>
      <c r="F60" s="98"/>
      <c r="G60" s="99">
        <f t="shared" si="3"/>
        <v>0</v>
      </c>
      <c r="H60" s="269"/>
      <c r="I60" s="93"/>
      <c r="J60" s="93"/>
      <c r="K60" s="132"/>
      <c r="L60" s="132"/>
      <c r="M60" s="79"/>
      <c r="N60" s="80"/>
    </row>
    <row r="61" spans="1:14" ht="15" customHeight="1" x14ac:dyDescent="0.15">
      <c r="A61" s="373"/>
      <c r="B61" s="95" t="s">
        <v>999</v>
      </c>
      <c r="C61" s="95" t="s">
        <v>1000</v>
      </c>
      <c r="D61" s="95" t="s">
        <v>920</v>
      </c>
      <c r="E61" s="165"/>
      <c r="F61" s="98"/>
      <c r="G61" s="99">
        <f t="shared" si="3"/>
        <v>0</v>
      </c>
      <c r="H61" s="269"/>
      <c r="I61" s="93"/>
      <c r="J61" s="93"/>
      <c r="K61" s="132"/>
      <c r="L61" s="132"/>
      <c r="M61" s="79"/>
      <c r="N61" s="80"/>
    </row>
    <row r="62" spans="1:14" ht="15" customHeight="1" x14ac:dyDescent="0.15">
      <c r="A62" s="374"/>
      <c r="B62" s="95" t="s">
        <v>1001</v>
      </c>
      <c r="C62" s="95" t="s">
        <v>1002</v>
      </c>
      <c r="D62" s="95" t="s">
        <v>920</v>
      </c>
      <c r="E62" s="165"/>
      <c r="F62" s="98"/>
      <c r="G62" s="99">
        <f t="shared" si="3"/>
        <v>0</v>
      </c>
      <c r="H62" s="269"/>
      <c r="I62" s="93"/>
      <c r="J62" s="93"/>
      <c r="K62" s="132"/>
      <c r="L62" s="132"/>
      <c r="M62" s="79"/>
      <c r="N62" s="80"/>
    </row>
    <row r="63" spans="1:14" ht="14.25" customHeight="1" x14ac:dyDescent="0.15">
      <c r="A63" s="372" t="s">
        <v>1003</v>
      </c>
      <c r="B63" s="95" t="s">
        <v>1004</v>
      </c>
      <c r="C63" s="370" t="s">
        <v>1005</v>
      </c>
      <c r="D63" s="95" t="s">
        <v>955</v>
      </c>
      <c r="E63" s="165"/>
      <c r="F63" s="98"/>
      <c r="G63" s="99">
        <f t="shared" si="3"/>
        <v>0</v>
      </c>
      <c r="H63" s="269"/>
      <c r="I63" s="93"/>
      <c r="J63" s="93"/>
      <c r="K63" s="132"/>
      <c r="L63" s="132"/>
      <c r="M63" s="79"/>
      <c r="N63" s="80"/>
    </row>
    <row r="64" spans="1:14" ht="15" customHeight="1" x14ac:dyDescent="0.15">
      <c r="A64" s="373"/>
      <c r="B64" s="95" t="s">
        <v>1006</v>
      </c>
      <c r="C64" s="371"/>
      <c r="D64" s="95" t="s">
        <v>955</v>
      </c>
      <c r="E64" s="165"/>
      <c r="F64" s="98"/>
      <c r="G64" s="99">
        <f t="shared" si="3"/>
        <v>0</v>
      </c>
      <c r="H64" s="269"/>
      <c r="I64" s="93"/>
      <c r="J64" s="93"/>
      <c r="K64" s="132"/>
      <c r="L64" s="132"/>
      <c r="M64" s="79"/>
      <c r="N64" s="80"/>
    </row>
    <row r="65" spans="1:14" ht="14.25" customHeight="1" x14ac:dyDescent="0.15">
      <c r="A65" s="373"/>
      <c r="B65" s="95" t="s">
        <v>1007</v>
      </c>
      <c r="C65" s="370" t="s">
        <v>1008</v>
      </c>
      <c r="D65" s="95" t="s">
        <v>955</v>
      </c>
      <c r="E65" s="165"/>
      <c r="F65" s="98"/>
      <c r="G65" s="99">
        <f t="shared" si="3"/>
        <v>0</v>
      </c>
      <c r="H65" s="269"/>
      <c r="I65" s="93"/>
      <c r="J65" s="93"/>
      <c r="K65" s="132"/>
      <c r="L65" s="132"/>
      <c r="M65" s="79"/>
      <c r="N65" s="80"/>
    </row>
    <row r="66" spans="1:14" ht="15" customHeight="1" x14ac:dyDescent="0.15">
      <c r="A66" s="373"/>
      <c r="B66" s="95" t="s">
        <v>1009</v>
      </c>
      <c r="C66" s="371"/>
      <c r="D66" s="95" t="s">
        <v>955</v>
      </c>
      <c r="E66" s="165"/>
      <c r="F66" s="98"/>
      <c r="G66" s="99">
        <f t="shared" si="3"/>
        <v>0</v>
      </c>
      <c r="H66" s="269"/>
      <c r="I66" s="93"/>
      <c r="J66" s="93"/>
      <c r="K66" s="132"/>
      <c r="L66" s="132"/>
      <c r="M66" s="79"/>
      <c r="N66" s="80"/>
    </row>
    <row r="67" spans="1:14" ht="15" customHeight="1" x14ac:dyDescent="0.15">
      <c r="A67" s="373"/>
      <c r="B67" s="95" t="s">
        <v>1010</v>
      </c>
      <c r="C67" s="370" t="s">
        <v>1011</v>
      </c>
      <c r="D67" s="95" t="s">
        <v>955</v>
      </c>
      <c r="E67" s="165"/>
      <c r="F67" s="98"/>
      <c r="G67" s="99">
        <f t="shared" si="3"/>
        <v>0</v>
      </c>
      <c r="H67" s="269"/>
      <c r="I67" s="93"/>
      <c r="J67" s="93"/>
      <c r="K67" s="132"/>
      <c r="L67" s="132"/>
      <c r="M67" s="79"/>
      <c r="N67" s="80"/>
    </row>
    <row r="68" spans="1:14" ht="15" customHeight="1" x14ac:dyDescent="0.15">
      <c r="A68" s="373"/>
      <c r="B68" s="95" t="s">
        <v>1012</v>
      </c>
      <c r="C68" s="371"/>
      <c r="D68" s="95" t="s">
        <v>955</v>
      </c>
      <c r="E68" s="165"/>
      <c r="F68" s="98"/>
      <c r="G68" s="99">
        <f t="shared" si="3"/>
        <v>0</v>
      </c>
      <c r="H68" s="269"/>
      <c r="I68" s="93"/>
      <c r="J68" s="93"/>
      <c r="K68" s="132"/>
      <c r="L68" s="132"/>
      <c r="M68" s="79"/>
      <c r="N68" s="80"/>
    </row>
    <row r="69" spans="1:14" ht="15" customHeight="1" x14ac:dyDescent="0.15">
      <c r="A69" s="373"/>
      <c r="B69" s="95" t="s">
        <v>1013</v>
      </c>
      <c r="C69" s="95" t="s">
        <v>1014</v>
      </c>
      <c r="D69" s="95" t="s">
        <v>920</v>
      </c>
      <c r="E69" s="165"/>
      <c r="F69" s="98"/>
      <c r="G69" s="99">
        <f t="shared" si="3"/>
        <v>0</v>
      </c>
      <c r="H69" s="269"/>
      <c r="I69" s="93"/>
      <c r="J69" s="93"/>
      <c r="K69" s="132"/>
      <c r="L69" s="132"/>
      <c r="M69" s="79"/>
      <c r="N69" s="80"/>
    </row>
    <row r="70" spans="1:14" ht="15" customHeight="1" x14ac:dyDescent="0.15">
      <c r="A70" s="373"/>
      <c r="B70" s="95" t="s">
        <v>1015</v>
      </c>
      <c r="C70" s="95" t="s">
        <v>1014</v>
      </c>
      <c r="D70" s="95" t="s">
        <v>920</v>
      </c>
      <c r="E70" s="165"/>
      <c r="F70" s="98"/>
      <c r="G70" s="99">
        <f t="shared" ref="G70:G72" si="4">E70*F70</f>
        <v>0</v>
      </c>
      <c r="H70" s="135"/>
      <c r="I70" s="93"/>
      <c r="J70" s="93"/>
      <c r="K70" s="132">
        <f t="shared" ref="K70:K78" si="5">G70*I70</f>
        <v>0</v>
      </c>
      <c r="L70" s="132">
        <f t="shared" ref="L70:L78" si="6">J70*G70</f>
        <v>0</v>
      </c>
      <c r="M70" s="79"/>
      <c r="N70" s="80"/>
    </row>
    <row r="71" spans="1:14" ht="14.25" customHeight="1" x14ac:dyDescent="0.15">
      <c r="A71" s="373"/>
      <c r="B71" s="95" t="s">
        <v>1016</v>
      </c>
      <c r="C71" s="370" t="s">
        <v>1017</v>
      </c>
      <c r="D71" s="95" t="s">
        <v>218</v>
      </c>
      <c r="E71" s="165"/>
      <c r="F71" s="98"/>
      <c r="G71" s="99">
        <f t="shared" si="4"/>
        <v>0</v>
      </c>
      <c r="H71" s="135"/>
      <c r="I71" s="93"/>
      <c r="J71" s="93"/>
      <c r="K71" s="132">
        <f t="shared" si="5"/>
        <v>0</v>
      </c>
      <c r="L71" s="132">
        <f t="shared" si="6"/>
        <v>0</v>
      </c>
      <c r="M71" s="79"/>
      <c r="N71" s="80"/>
    </row>
    <row r="72" spans="1:14" ht="15" customHeight="1" x14ac:dyDescent="0.15">
      <c r="A72" s="374"/>
      <c r="B72" s="95" t="s">
        <v>1018</v>
      </c>
      <c r="C72" s="371"/>
      <c r="D72" s="95" t="s">
        <v>218</v>
      </c>
      <c r="E72" s="165"/>
      <c r="F72" s="98"/>
      <c r="G72" s="99">
        <f t="shared" si="4"/>
        <v>0</v>
      </c>
      <c r="H72" s="135"/>
      <c r="I72" s="93"/>
      <c r="J72" s="93"/>
      <c r="K72" s="132">
        <f t="shared" si="5"/>
        <v>0</v>
      </c>
      <c r="L72" s="132">
        <f t="shared" si="6"/>
        <v>0</v>
      </c>
      <c r="M72" s="79"/>
      <c r="N72" s="80"/>
    </row>
    <row r="73" spans="1:14" ht="20.100000000000001" customHeight="1" x14ac:dyDescent="0.15">
      <c r="A73" s="272" t="s">
        <v>1019</v>
      </c>
      <c r="B73" s="176"/>
      <c r="C73" s="176"/>
      <c r="D73" s="176"/>
      <c r="E73" s="176"/>
      <c r="F73" s="176"/>
      <c r="G73" s="177"/>
      <c r="H73" s="135"/>
      <c r="I73" s="273"/>
      <c r="J73" s="274"/>
      <c r="K73" s="132">
        <f t="shared" si="5"/>
        <v>0</v>
      </c>
      <c r="L73" s="132">
        <f t="shared" si="6"/>
        <v>0</v>
      </c>
      <c r="M73" s="79"/>
      <c r="N73" s="80"/>
    </row>
    <row r="74" spans="1:14" ht="24" customHeight="1" x14ac:dyDescent="0.15">
      <c r="A74" s="197" t="s">
        <v>1020</v>
      </c>
      <c r="B74" s="95" t="s">
        <v>1021</v>
      </c>
      <c r="C74" s="95" t="s">
        <v>1022</v>
      </c>
      <c r="D74" s="200" t="s">
        <v>809</v>
      </c>
      <c r="E74" s="165"/>
      <c r="F74" s="98"/>
      <c r="G74" s="99">
        <f>E74*F74</f>
        <v>0</v>
      </c>
      <c r="H74" s="135"/>
      <c r="I74" s="218"/>
      <c r="J74" s="275"/>
      <c r="K74" s="132">
        <f t="shared" si="5"/>
        <v>0</v>
      </c>
      <c r="L74" s="132">
        <f t="shared" si="6"/>
        <v>0</v>
      </c>
      <c r="M74" s="79"/>
      <c r="N74" s="80"/>
    </row>
    <row r="75" spans="1:14" ht="13.5" customHeight="1" x14ac:dyDescent="0.15">
      <c r="A75" s="349" t="s">
        <v>1023</v>
      </c>
      <c r="B75" s="95" t="s">
        <v>1024</v>
      </c>
      <c r="C75" s="95" t="s">
        <v>1025</v>
      </c>
      <c r="D75" s="200" t="s">
        <v>218</v>
      </c>
      <c r="E75" s="165">
        <v>2850</v>
      </c>
      <c r="F75" s="98"/>
      <c r="G75" s="99">
        <f>E75*F75</f>
        <v>0</v>
      </c>
      <c r="H75" s="135"/>
      <c r="I75" s="234"/>
      <c r="J75" s="276"/>
      <c r="K75" s="132">
        <f t="shared" si="5"/>
        <v>0</v>
      </c>
      <c r="L75" s="132">
        <f t="shared" si="6"/>
        <v>0</v>
      </c>
      <c r="M75" s="79"/>
      <c r="N75" s="80"/>
    </row>
    <row r="76" spans="1:14" ht="24" customHeight="1" x14ac:dyDescent="0.15">
      <c r="A76" s="337"/>
      <c r="B76" s="95" t="s">
        <v>1026</v>
      </c>
      <c r="C76" s="95" t="s">
        <v>1027</v>
      </c>
      <c r="D76" s="200" t="s">
        <v>218</v>
      </c>
      <c r="E76" s="165">
        <v>4750</v>
      </c>
      <c r="F76" s="98"/>
      <c r="G76" s="99">
        <f>E76*F76</f>
        <v>0</v>
      </c>
      <c r="H76" s="135"/>
      <c r="I76" s="93"/>
      <c r="J76" s="93"/>
      <c r="K76" s="132">
        <f t="shared" si="5"/>
        <v>0</v>
      </c>
      <c r="L76" s="132">
        <f t="shared" si="6"/>
        <v>0</v>
      </c>
      <c r="M76" s="79"/>
      <c r="N76" s="80"/>
    </row>
    <row r="77" spans="1:14" ht="24" customHeight="1" x14ac:dyDescent="0.15">
      <c r="A77" s="337"/>
      <c r="B77" s="95" t="s">
        <v>1028</v>
      </c>
      <c r="C77" s="95" t="s">
        <v>1029</v>
      </c>
      <c r="D77" s="200" t="s">
        <v>218</v>
      </c>
      <c r="E77" s="165">
        <v>2850</v>
      </c>
      <c r="F77" s="98"/>
      <c r="G77" s="99">
        <f>E77*F77</f>
        <v>0</v>
      </c>
      <c r="H77" s="135"/>
      <c r="I77" s="93"/>
      <c r="J77" s="93"/>
      <c r="K77" s="132">
        <f t="shared" si="5"/>
        <v>0</v>
      </c>
      <c r="L77" s="132">
        <f t="shared" si="6"/>
        <v>0</v>
      </c>
      <c r="M77" s="79"/>
      <c r="N77" s="80"/>
    </row>
    <row r="78" spans="1:14" ht="36.75" customHeight="1" x14ac:dyDescent="0.15">
      <c r="A78" s="338"/>
      <c r="B78" s="108" t="s">
        <v>1030</v>
      </c>
      <c r="C78" s="108" t="s">
        <v>1031</v>
      </c>
      <c r="D78" s="204" t="s">
        <v>218</v>
      </c>
      <c r="E78" s="181">
        <v>2850</v>
      </c>
      <c r="F78" s="182"/>
      <c r="G78" s="111">
        <f>E78*F78</f>
        <v>0</v>
      </c>
      <c r="H78" s="135"/>
      <c r="I78" s="93"/>
      <c r="J78" s="93"/>
      <c r="K78" s="132">
        <f t="shared" si="5"/>
        <v>0</v>
      </c>
      <c r="L78" s="132">
        <f t="shared" si="6"/>
        <v>0</v>
      </c>
      <c r="M78" s="79"/>
      <c r="N78" s="80"/>
    </row>
    <row r="79" spans="1:14" ht="20.25" customHeight="1" x14ac:dyDescent="0.15">
      <c r="A79" s="112" t="s">
        <v>34</v>
      </c>
      <c r="B79" s="113"/>
      <c r="C79" s="113"/>
      <c r="D79" s="113"/>
      <c r="E79" s="114"/>
      <c r="F79" s="114"/>
      <c r="G79" s="140">
        <f>SUM(G74:G78,G6:G72)</f>
        <v>139682.5</v>
      </c>
      <c r="H79" s="79"/>
      <c r="I79" s="79"/>
      <c r="J79" s="141"/>
      <c r="K79" s="94">
        <f>SUM(K6:K78)</f>
        <v>0</v>
      </c>
      <c r="L79" s="94">
        <f>SUM(L6:L78)</f>
        <v>0</v>
      </c>
      <c r="M79" s="79"/>
      <c r="N79" s="80"/>
    </row>
    <row r="80" spans="1:14" ht="16.5" customHeight="1" x14ac:dyDescent="0.15">
      <c r="A80" s="277" t="s">
        <v>1032</v>
      </c>
      <c r="B80" s="278"/>
      <c r="C80" s="279"/>
      <c r="D80" s="280"/>
      <c r="E80" s="280"/>
      <c r="F80" s="281"/>
      <c r="G80" s="282"/>
      <c r="H80" s="79"/>
      <c r="I80" s="79"/>
      <c r="J80" s="79"/>
      <c r="K80" s="79"/>
      <c r="L80" s="79"/>
      <c r="M80" s="79"/>
      <c r="N80" s="80"/>
    </row>
    <row r="81" spans="1:14" ht="16.5" customHeight="1" x14ac:dyDescent="0.15">
      <c r="A81" s="283"/>
      <c r="B81" s="284"/>
      <c r="C81" s="285"/>
      <c r="D81" s="286"/>
      <c r="E81" s="286"/>
      <c r="F81" s="287"/>
      <c r="G81" s="288"/>
      <c r="H81" s="79"/>
      <c r="I81" s="79"/>
      <c r="J81" s="79"/>
      <c r="K81" s="79"/>
      <c r="L81" s="79"/>
      <c r="M81" s="79"/>
      <c r="N81" s="80"/>
    </row>
    <row r="82" spans="1:14" ht="16.5" customHeight="1" x14ac:dyDescent="0.15">
      <c r="A82" s="283"/>
      <c r="B82" s="284"/>
      <c r="C82" s="285"/>
      <c r="D82" s="286"/>
      <c r="E82" s="286"/>
      <c r="F82" s="287"/>
      <c r="G82" s="288"/>
      <c r="H82" s="79"/>
      <c r="I82" s="79"/>
      <c r="J82" s="79"/>
      <c r="K82" s="79"/>
      <c r="L82" s="79"/>
      <c r="M82" s="79"/>
      <c r="N82" s="80"/>
    </row>
    <row r="83" spans="1:14" ht="16.5" customHeight="1" x14ac:dyDescent="0.15">
      <c r="A83" s="283"/>
      <c r="B83" s="284"/>
      <c r="C83" s="285"/>
      <c r="D83" s="286"/>
      <c r="E83" s="286"/>
      <c r="F83" s="287"/>
      <c r="G83" s="288"/>
      <c r="H83" s="79"/>
      <c r="I83" s="79"/>
      <c r="J83" s="79"/>
      <c r="K83" s="79"/>
      <c r="L83" s="79"/>
      <c r="M83" s="79"/>
      <c r="N83" s="80"/>
    </row>
    <row r="84" spans="1:14" ht="16.5" customHeight="1" x14ac:dyDescent="0.15">
      <c r="A84" s="289"/>
      <c r="B84" s="284"/>
      <c r="C84" s="285"/>
      <c r="D84" s="286"/>
      <c r="E84" s="286"/>
      <c r="F84" s="287"/>
      <c r="G84" s="288"/>
      <c r="H84" s="79"/>
      <c r="I84" s="79"/>
      <c r="J84" s="79"/>
      <c r="K84" s="79"/>
      <c r="L84" s="79"/>
      <c r="M84" s="79"/>
      <c r="N84" s="80"/>
    </row>
    <row r="85" spans="1:14" ht="16.5" customHeight="1" x14ac:dyDescent="0.15">
      <c r="A85" s="289"/>
      <c r="B85" s="284"/>
      <c r="C85" s="285"/>
      <c r="D85" s="286"/>
      <c r="E85" s="286"/>
      <c r="F85" s="287"/>
      <c r="G85" s="288"/>
      <c r="H85" s="79"/>
      <c r="I85" s="79"/>
      <c r="J85" s="79"/>
      <c r="K85" s="79"/>
      <c r="L85" s="79"/>
      <c r="M85" s="79"/>
      <c r="N85" s="80"/>
    </row>
    <row r="86" spans="1:14" ht="16.5" customHeight="1" x14ac:dyDescent="0.15">
      <c r="A86" s="289"/>
      <c r="B86" s="284"/>
      <c r="C86" s="285"/>
      <c r="D86" s="286"/>
      <c r="E86" s="286"/>
      <c r="F86" s="287"/>
      <c r="G86" s="288"/>
      <c r="H86" s="79"/>
      <c r="I86" s="79"/>
      <c r="J86" s="79"/>
      <c r="K86" s="79"/>
      <c r="L86" s="79"/>
      <c r="M86" s="79"/>
      <c r="N86" s="80"/>
    </row>
    <row r="87" spans="1:14" ht="16.5" customHeight="1" x14ac:dyDescent="0.15">
      <c r="A87" s="289"/>
      <c r="B87" s="284"/>
      <c r="C87" s="285"/>
      <c r="D87" s="286"/>
      <c r="E87" s="286"/>
      <c r="F87" s="287"/>
      <c r="G87" s="288"/>
      <c r="H87" s="79"/>
      <c r="I87" s="79"/>
      <c r="J87" s="79"/>
      <c r="K87" s="79"/>
      <c r="L87" s="79"/>
      <c r="M87" s="79"/>
      <c r="N87" s="80"/>
    </row>
    <row r="88" spans="1:14" ht="16.5" customHeight="1" x14ac:dyDescent="0.15">
      <c r="A88" s="289"/>
      <c r="B88" s="284"/>
      <c r="C88" s="285"/>
      <c r="D88" s="286"/>
      <c r="E88" s="286"/>
      <c r="F88" s="287"/>
      <c r="G88" s="288"/>
      <c r="H88" s="79"/>
      <c r="I88" s="79"/>
      <c r="J88" s="79"/>
      <c r="K88" s="79"/>
      <c r="L88" s="79"/>
      <c r="M88" s="79"/>
      <c r="N88" s="80"/>
    </row>
    <row r="89" spans="1:14" ht="16.5" customHeight="1" x14ac:dyDescent="0.15">
      <c r="A89" s="147"/>
      <c r="B89" s="79"/>
      <c r="C89" s="79"/>
      <c r="D89" s="79"/>
      <c r="E89" s="79"/>
      <c r="F89" s="79"/>
      <c r="G89" s="288"/>
      <c r="H89" s="79"/>
      <c r="I89" s="79"/>
      <c r="J89" s="79"/>
      <c r="K89" s="79"/>
      <c r="L89" s="79"/>
      <c r="M89" s="79"/>
      <c r="N89" s="80"/>
    </row>
    <row r="90" spans="1:14" ht="16.5" customHeight="1" x14ac:dyDescent="0.15">
      <c r="A90" s="290" t="s">
        <v>1033</v>
      </c>
      <c r="B90" s="79"/>
      <c r="C90" s="79"/>
      <c r="D90" s="79"/>
      <c r="E90" s="79"/>
      <c r="F90" s="79"/>
      <c r="G90" s="288"/>
      <c r="H90" s="79"/>
      <c r="I90" s="79"/>
      <c r="J90" s="79"/>
      <c r="K90" s="79"/>
      <c r="L90" s="79"/>
      <c r="M90" s="79"/>
      <c r="N90" s="80"/>
    </row>
    <row r="91" spans="1:14" ht="16.5" customHeight="1" x14ac:dyDescent="0.15">
      <c r="A91" s="147"/>
      <c r="B91" s="79"/>
      <c r="C91" s="79"/>
      <c r="D91" s="79"/>
      <c r="E91" s="79"/>
      <c r="F91" s="79"/>
      <c r="G91" s="288"/>
      <c r="H91" s="79"/>
      <c r="I91" s="79"/>
      <c r="J91" s="79"/>
      <c r="K91" s="79"/>
      <c r="L91" s="79"/>
      <c r="M91" s="79"/>
      <c r="N91" s="80"/>
    </row>
    <row r="92" spans="1:14" ht="16.5" customHeight="1" x14ac:dyDescent="0.15">
      <c r="A92" s="147"/>
      <c r="B92" s="79"/>
      <c r="C92" s="79"/>
      <c r="D92" s="79"/>
      <c r="E92" s="79"/>
      <c r="F92" s="79"/>
      <c r="G92" s="288"/>
      <c r="H92" s="79"/>
      <c r="I92" s="79"/>
      <c r="J92" s="79"/>
      <c r="K92" s="79"/>
      <c r="L92" s="79"/>
      <c r="M92" s="79"/>
      <c r="N92" s="80"/>
    </row>
    <row r="93" spans="1:14" ht="16.5" customHeight="1" x14ac:dyDescent="0.15">
      <c r="A93" s="147"/>
      <c r="B93" s="79"/>
      <c r="C93" s="79"/>
      <c r="D93" s="79"/>
      <c r="E93" s="79"/>
      <c r="F93" s="79"/>
      <c r="G93" s="288"/>
      <c r="H93" s="79"/>
      <c r="I93" s="79"/>
      <c r="J93" s="79"/>
      <c r="K93" s="79"/>
      <c r="L93" s="79"/>
      <c r="M93" s="79"/>
      <c r="N93" s="80"/>
    </row>
    <row r="94" spans="1:14" ht="16.5" customHeight="1" x14ac:dyDescent="0.15">
      <c r="A94" s="147"/>
      <c r="B94" s="79"/>
      <c r="C94" s="79"/>
      <c r="D94" s="79"/>
      <c r="E94" s="79"/>
      <c r="F94" s="79"/>
      <c r="G94" s="288"/>
      <c r="H94" s="79"/>
      <c r="I94" s="79"/>
      <c r="J94" s="79"/>
      <c r="K94" s="79"/>
      <c r="L94" s="79"/>
      <c r="M94" s="79"/>
      <c r="N94" s="80"/>
    </row>
    <row r="95" spans="1:14" ht="16.5" customHeight="1" x14ac:dyDescent="0.15">
      <c r="A95" s="147"/>
      <c r="B95" s="79"/>
      <c r="C95" s="79"/>
      <c r="D95" s="79"/>
      <c r="E95" s="79"/>
      <c r="F95" s="79"/>
      <c r="G95" s="288"/>
      <c r="H95" s="79"/>
      <c r="I95" s="79"/>
      <c r="J95" s="79"/>
      <c r="K95" s="79"/>
      <c r="L95" s="79"/>
      <c r="M95" s="79"/>
      <c r="N95" s="80"/>
    </row>
    <row r="96" spans="1:14" ht="16.5" customHeight="1" x14ac:dyDescent="0.15">
      <c r="A96" s="147"/>
      <c r="B96" s="79"/>
      <c r="C96" s="79"/>
      <c r="D96" s="79"/>
      <c r="E96" s="79"/>
      <c r="F96" s="79"/>
      <c r="G96" s="288"/>
      <c r="H96" s="79"/>
      <c r="I96" s="79"/>
      <c r="J96" s="79"/>
      <c r="K96" s="79"/>
      <c r="L96" s="79"/>
      <c r="M96" s="79"/>
      <c r="N96" s="80"/>
    </row>
    <row r="97" spans="1:14" ht="16.5" customHeight="1" x14ac:dyDescent="0.15">
      <c r="A97" s="147"/>
      <c r="B97" s="79"/>
      <c r="C97" s="79"/>
      <c r="D97" s="79"/>
      <c r="E97" s="79"/>
      <c r="F97" s="79"/>
      <c r="G97" s="288"/>
      <c r="H97" s="79"/>
      <c r="I97" s="79"/>
      <c r="J97" s="79"/>
      <c r="K97" s="79"/>
      <c r="L97" s="79"/>
      <c r="M97" s="79"/>
      <c r="N97" s="80"/>
    </row>
    <row r="98" spans="1:14" ht="16.5" customHeight="1" x14ac:dyDescent="0.15">
      <c r="A98" s="147"/>
      <c r="B98" s="79"/>
      <c r="C98" s="79"/>
      <c r="D98" s="79"/>
      <c r="E98" s="79"/>
      <c r="F98" s="79"/>
      <c r="G98" s="288"/>
      <c r="H98" s="79"/>
      <c r="I98" s="79"/>
      <c r="J98" s="79"/>
      <c r="K98" s="79"/>
      <c r="L98" s="79"/>
      <c r="M98" s="79"/>
      <c r="N98" s="80"/>
    </row>
    <row r="99" spans="1:14" ht="16.5" customHeight="1" x14ac:dyDescent="0.15">
      <c r="A99" s="147"/>
      <c r="B99" s="79"/>
      <c r="C99" s="79"/>
      <c r="D99" s="79"/>
      <c r="E99" s="79"/>
      <c r="F99" s="79"/>
      <c r="G99" s="288"/>
      <c r="H99" s="79"/>
      <c r="I99" s="79"/>
      <c r="J99" s="79"/>
      <c r="K99" s="79"/>
      <c r="L99" s="79"/>
      <c r="M99" s="79"/>
      <c r="N99" s="80"/>
    </row>
    <row r="100" spans="1:14" ht="16.5" customHeight="1" x14ac:dyDescent="0.15">
      <c r="A100" s="147"/>
      <c r="B100" s="79"/>
      <c r="C100" s="79"/>
      <c r="D100" s="79"/>
      <c r="E100" s="79"/>
      <c r="F100" s="79"/>
      <c r="G100" s="288"/>
      <c r="H100" s="79"/>
      <c r="I100" s="79"/>
      <c r="J100" s="79"/>
      <c r="K100" s="79"/>
      <c r="L100" s="79"/>
      <c r="M100" s="79"/>
      <c r="N100" s="80"/>
    </row>
    <row r="101" spans="1:14" ht="16.5" customHeight="1" x14ac:dyDescent="0.15">
      <c r="A101" s="290" t="s">
        <v>1034</v>
      </c>
      <c r="B101" s="79"/>
      <c r="C101" s="291" t="s">
        <v>1035</v>
      </c>
      <c r="D101" s="79"/>
      <c r="E101" s="79"/>
      <c r="F101" s="79"/>
      <c r="G101" s="288"/>
      <c r="H101" s="79"/>
      <c r="I101" s="79"/>
      <c r="J101" s="79"/>
      <c r="K101" s="79"/>
      <c r="L101" s="79"/>
      <c r="M101" s="79"/>
      <c r="N101" s="80"/>
    </row>
    <row r="102" spans="1:14" ht="16.5" customHeight="1" x14ac:dyDescent="0.15">
      <c r="A102" s="147"/>
      <c r="B102" s="79"/>
      <c r="C102" s="79"/>
      <c r="D102" s="79"/>
      <c r="E102" s="79"/>
      <c r="F102" s="79"/>
      <c r="G102" s="288"/>
      <c r="H102" s="79"/>
      <c r="I102" s="79"/>
      <c r="J102" s="79"/>
      <c r="K102" s="79"/>
      <c r="L102" s="79"/>
      <c r="M102" s="79"/>
      <c r="N102" s="80"/>
    </row>
    <row r="103" spans="1:14" ht="16.5" customHeight="1" x14ac:dyDescent="0.15">
      <c r="A103" s="290" t="s">
        <v>1036</v>
      </c>
      <c r="B103" s="79"/>
      <c r="C103" s="79"/>
      <c r="D103" s="79"/>
      <c r="E103" s="79"/>
      <c r="F103" s="79"/>
      <c r="G103" s="288"/>
      <c r="H103" s="79"/>
      <c r="I103" s="79"/>
      <c r="J103" s="79"/>
      <c r="K103" s="79"/>
      <c r="L103" s="79"/>
      <c r="M103" s="79"/>
      <c r="N103" s="80"/>
    </row>
    <row r="104" spans="1:14" ht="16.5" customHeight="1" x14ac:dyDescent="0.15">
      <c r="A104" s="147"/>
      <c r="B104" s="79"/>
      <c r="C104" s="79"/>
      <c r="D104" s="79"/>
      <c r="E104" s="79"/>
      <c r="F104" s="79"/>
      <c r="G104" s="288"/>
      <c r="H104" s="79"/>
      <c r="I104" s="79"/>
      <c r="J104" s="79"/>
      <c r="K104" s="79"/>
      <c r="L104" s="79"/>
      <c r="M104" s="79"/>
      <c r="N104" s="80"/>
    </row>
    <row r="105" spans="1:14" ht="16.5" customHeight="1" x14ac:dyDescent="0.15">
      <c r="A105" s="147"/>
      <c r="B105" s="79"/>
      <c r="C105" s="79"/>
      <c r="D105" s="79"/>
      <c r="E105" s="79"/>
      <c r="F105" s="79"/>
      <c r="G105" s="288"/>
      <c r="H105" s="79"/>
      <c r="I105" s="79"/>
      <c r="J105" s="79"/>
      <c r="K105" s="79"/>
      <c r="L105" s="79"/>
      <c r="M105" s="79"/>
      <c r="N105" s="80"/>
    </row>
    <row r="106" spans="1:14" ht="16.5" customHeight="1" x14ac:dyDescent="0.15">
      <c r="A106" s="147"/>
      <c r="B106" s="79"/>
      <c r="C106" s="79"/>
      <c r="D106" s="79"/>
      <c r="E106" s="79"/>
      <c r="F106" s="79"/>
      <c r="G106" s="288"/>
      <c r="H106" s="79"/>
      <c r="I106" s="79"/>
      <c r="J106" s="79"/>
      <c r="K106" s="79"/>
      <c r="L106" s="79"/>
      <c r="M106" s="79"/>
      <c r="N106" s="80"/>
    </row>
    <row r="107" spans="1:14" ht="16.5" customHeight="1" x14ac:dyDescent="0.15">
      <c r="A107" s="147"/>
      <c r="B107" s="79"/>
      <c r="C107" s="79"/>
      <c r="D107" s="79"/>
      <c r="E107" s="79"/>
      <c r="F107" s="79"/>
      <c r="G107" s="288"/>
      <c r="H107" s="79"/>
      <c r="I107" s="79"/>
      <c r="J107" s="79"/>
      <c r="K107" s="79"/>
      <c r="L107" s="79"/>
      <c r="M107" s="79"/>
      <c r="N107" s="80"/>
    </row>
    <row r="108" spans="1:14" ht="16.5" customHeight="1" x14ac:dyDescent="0.15">
      <c r="A108" s="147"/>
      <c r="B108" s="79"/>
      <c r="C108" s="79"/>
      <c r="D108" s="79"/>
      <c r="E108" s="79"/>
      <c r="F108" s="79"/>
      <c r="G108" s="288"/>
      <c r="H108" s="79"/>
      <c r="I108" s="79"/>
      <c r="J108" s="79"/>
      <c r="K108" s="79"/>
      <c r="L108" s="79"/>
      <c r="M108" s="79"/>
      <c r="N108" s="80"/>
    </row>
    <row r="109" spans="1:14" ht="16.5" customHeight="1" x14ac:dyDescent="0.15">
      <c r="A109" s="147"/>
      <c r="B109" s="79"/>
      <c r="C109" s="79"/>
      <c r="D109" s="79"/>
      <c r="E109" s="79"/>
      <c r="F109" s="79"/>
      <c r="G109" s="288"/>
      <c r="H109" s="79"/>
      <c r="I109" s="79"/>
      <c r="J109" s="79"/>
      <c r="K109" s="79"/>
      <c r="L109" s="79"/>
      <c r="M109" s="79"/>
      <c r="N109" s="80"/>
    </row>
    <row r="110" spans="1:14" ht="16.5" customHeight="1" x14ac:dyDescent="0.15">
      <c r="A110" s="147"/>
      <c r="B110" s="79"/>
      <c r="C110" s="79"/>
      <c r="D110" s="79"/>
      <c r="E110" s="79"/>
      <c r="F110" s="79"/>
      <c r="G110" s="288"/>
      <c r="H110" s="79"/>
      <c r="I110" s="79"/>
      <c r="J110" s="79"/>
      <c r="K110" s="79"/>
      <c r="L110" s="79"/>
      <c r="M110" s="79"/>
      <c r="N110" s="80"/>
    </row>
    <row r="111" spans="1:14" ht="16.5" customHeight="1" x14ac:dyDescent="0.15">
      <c r="A111" s="147"/>
      <c r="B111" s="79"/>
      <c r="C111" s="79"/>
      <c r="D111" s="79"/>
      <c r="E111" s="79"/>
      <c r="F111" s="79"/>
      <c r="G111" s="288"/>
      <c r="H111" s="79"/>
      <c r="I111" s="79"/>
      <c r="J111" s="79"/>
      <c r="K111" s="79"/>
      <c r="L111" s="79"/>
      <c r="M111" s="79"/>
      <c r="N111" s="80"/>
    </row>
    <row r="112" spans="1:14" ht="16.5" customHeight="1" x14ac:dyDescent="0.15">
      <c r="A112" s="147"/>
      <c r="B112" s="79"/>
      <c r="C112" s="79"/>
      <c r="D112" s="79"/>
      <c r="E112" s="79"/>
      <c r="F112" s="79"/>
      <c r="G112" s="288"/>
      <c r="H112" s="79"/>
      <c r="I112" s="79"/>
      <c r="J112" s="79"/>
      <c r="K112" s="79"/>
      <c r="L112" s="79"/>
      <c r="M112" s="79"/>
      <c r="N112" s="80"/>
    </row>
    <row r="113" spans="1:14" ht="16.5" customHeight="1" x14ac:dyDescent="0.15">
      <c r="A113" s="147"/>
      <c r="B113" s="79"/>
      <c r="C113" s="79"/>
      <c r="D113" s="79"/>
      <c r="E113" s="79"/>
      <c r="F113" s="79"/>
      <c r="G113" s="288"/>
      <c r="H113" s="79"/>
      <c r="I113" s="79"/>
      <c r="J113" s="79"/>
      <c r="K113" s="79"/>
      <c r="L113" s="79"/>
      <c r="M113" s="79"/>
      <c r="N113" s="80"/>
    </row>
    <row r="114" spans="1:14" ht="16.5" customHeight="1" x14ac:dyDescent="0.15">
      <c r="A114" s="292" t="s">
        <v>1037</v>
      </c>
      <c r="B114" s="293"/>
      <c r="C114" s="84" t="s">
        <v>1035</v>
      </c>
      <c r="D114" s="79"/>
      <c r="E114" s="79"/>
      <c r="F114" s="79"/>
      <c r="G114" s="288"/>
      <c r="H114" s="79"/>
      <c r="I114" s="79"/>
      <c r="J114" s="79"/>
      <c r="K114" s="79"/>
      <c r="L114" s="79"/>
      <c r="M114" s="79"/>
      <c r="N114" s="80"/>
    </row>
    <row r="115" spans="1:14" ht="16.5" customHeight="1" x14ac:dyDescent="0.15">
      <c r="A115" s="147"/>
      <c r="B115" s="79"/>
      <c r="C115" s="79"/>
      <c r="D115" s="79"/>
      <c r="E115" s="79"/>
      <c r="F115" s="79"/>
      <c r="G115" s="288"/>
      <c r="H115" s="79"/>
      <c r="I115" s="79"/>
      <c r="J115" s="79"/>
      <c r="K115" s="79"/>
      <c r="L115" s="79"/>
      <c r="M115" s="79"/>
      <c r="N115" s="80"/>
    </row>
    <row r="116" spans="1:14" ht="16.5" customHeight="1" x14ac:dyDescent="0.15">
      <c r="A116" s="294" t="s">
        <v>1038</v>
      </c>
      <c r="B116" s="79"/>
      <c r="C116" s="79"/>
      <c r="D116" s="79"/>
      <c r="E116" s="79"/>
      <c r="F116" s="79"/>
      <c r="G116" s="288"/>
      <c r="H116" s="79"/>
      <c r="I116" s="79"/>
      <c r="J116" s="79"/>
      <c r="K116" s="79"/>
      <c r="L116" s="79"/>
      <c r="M116" s="79"/>
      <c r="N116" s="80"/>
    </row>
    <row r="117" spans="1:14" ht="16.5" customHeight="1" x14ac:dyDescent="0.15">
      <c r="A117" s="147"/>
      <c r="B117" s="79"/>
      <c r="C117" s="79"/>
      <c r="D117" s="79"/>
      <c r="E117" s="79"/>
      <c r="F117" s="79"/>
      <c r="G117" s="288"/>
      <c r="H117" s="79"/>
      <c r="I117" s="79"/>
      <c r="J117" s="79"/>
      <c r="K117" s="79"/>
      <c r="L117" s="79"/>
      <c r="M117" s="79"/>
      <c r="N117" s="80"/>
    </row>
    <row r="118" spans="1:14" ht="16.5" customHeight="1" x14ac:dyDescent="0.15">
      <c r="A118" s="147"/>
      <c r="B118" s="79"/>
      <c r="C118" s="79"/>
      <c r="D118" s="79"/>
      <c r="E118" s="79"/>
      <c r="F118" s="79"/>
      <c r="G118" s="288"/>
      <c r="H118" s="79"/>
      <c r="I118" s="79"/>
      <c r="J118" s="79"/>
      <c r="K118" s="79"/>
      <c r="L118" s="79"/>
      <c r="M118" s="79"/>
      <c r="N118" s="80"/>
    </row>
    <row r="119" spans="1:14" ht="16.5" customHeight="1" x14ac:dyDescent="0.15">
      <c r="A119" s="147"/>
      <c r="B119" s="79"/>
      <c r="C119" s="79"/>
      <c r="D119" s="79"/>
      <c r="E119" s="79"/>
      <c r="F119" s="79"/>
      <c r="G119" s="288"/>
      <c r="H119" s="79"/>
      <c r="I119" s="79"/>
      <c r="J119" s="79"/>
      <c r="K119" s="79"/>
      <c r="L119" s="79"/>
      <c r="M119" s="79"/>
      <c r="N119" s="80"/>
    </row>
    <row r="120" spans="1:14" ht="16.5" customHeight="1" x14ac:dyDescent="0.15">
      <c r="A120" s="147"/>
      <c r="B120" s="79"/>
      <c r="C120" s="79"/>
      <c r="D120" s="79"/>
      <c r="E120" s="79"/>
      <c r="F120" s="79"/>
      <c r="G120" s="288"/>
      <c r="H120" s="79"/>
      <c r="I120" s="79"/>
      <c r="J120" s="79"/>
      <c r="K120" s="79"/>
      <c r="L120" s="79"/>
      <c r="M120" s="79"/>
      <c r="N120" s="80"/>
    </row>
    <row r="121" spans="1:14" ht="16.5" customHeight="1" x14ac:dyDescent="0.15">
      <c r="A121" s="147"/>
      <c r="B121" s="79"/>
      <c r="C121" s="79"/>
      <c r="D121" s="79"/>
      <c r="E121" s="79"/>
      <c r="F121" s="79"/>
      <c r="G121" s="288"/>
      <c r="H121" s="79"/>
      <c r="I121" s="79"/>
      <c r="J121" s="79"/>
      <c r="K121" s="79"/>
      <c r="L121" s="79"/>
      <c r="M121" s="79"/>
      <c r="N121" s="80"/>
    </row>
    <row r="122" spans="1:14" ht="16.5" customHeight="1" x14ac:dyDescent="0.15">
      <c r="A122" s="147"/>
      <c r="B122" s="79"/>
      <c r="C122" s="79"/>
      <c r="D122" s="79"/>
      <c r="E122" s="79"/>
      <c r="F122" s="79"/>
      <c r="G122" s="288"/>
      <c r="H122" s="79"/>
      <c r="I122" s="79"/>
      <c r="J122" s="79"/>
      <c r="K122" s="79"/>
      <c r="L122" s="79"/>
      <c r="M122" s="79"/>
      <c r="N122" s="80"/>
    </row>
    <row r="123" spans="1:14" ht="16.5" customHeight="1" x14ac:dyDescent="0.15">
      <c r="A123" s="147"/>
      <c r="B123" s="79"/>
      <c r="C123" s="79"/>
      <c r="D123" s="79"/>
      <c r="E123" s="79"/>
      <c r="F123" s="79"/>
      <c r="G123" s="288"/>
      <c r="H123" s="79"/>
      <c r="I123" s="79"/>
      <c r="J123" s="79"/>
      <c r="K123" s="79"/>
      <c r="L123" s="79"/>
      <c r="M123" s="79"/>
      <c r="N123" s="80"/>
    </row>
    <row r="124" spans="1:14" ht="16.5" customHeight="1" x14ac:dyDescent="0.15">
      <c r="A124" s="147"/>
      <c r="B124" s="79"/>
      <c r="C124" s="79"/>
      <c r="D124" s="79"/>
      <c r="E124" s="79"/>
      <c r="F124" s="79"/>
      <c r="G124" s="288"/>
      <c r="H124" s="79"/>
      <c r="I124" s="79"/>
      <c r="J124" s="79"/>
      <c r="K124" s="79"/>
      <c r="L124" s="79"/>
      <c r="M124" s="79"/>
      <c r="N124" s="80"/>
    </row>
    <row r="125" spans="1:14" ht="16.5" customHeight="1" x14ac:dyDescent="0.15">
      <c r="A125" s="147"/>
      <c r="B125" s="79"/>
      <c r="C125" s="79"/>
      <c r="D125" s="79"/>
      <c r="E125" s="79"/>
      <c r="F125" s="79"/>
      <c r="G125" s="288"/>
      <c r="H125" s="79"/>
      <c r="I125" s="79"/>
      <c r="J125" s="79"/>
      <c r="K125" s="79"/>
      <c r="L125" s="79"/>
      <c r="M125" s="79"/>
      <c r="N125" s="80"/>
    </row>
    <row r="126" spans="1:14" ht="16.5" customHeight="1" x14ac:dyDescent="0.15">
      <c r="A126" s="147"/>
      <c r="B126" s="79"/>
      <c r="C126" s="79"/>
      <c r="D126" s="79"/>
      <c r="E126" s="79"/>
      <c r="F126" s="79"/>
      <c r="G126" s="288"/>
      <c r="H126" s="79"/>
      <c r="I126" s="79"/>
      <c r="J126" s="79"/>
      <c r="K126" s="79"/>
      <c r="L126" s="79"/>
      <c r="M126" s="79"/>
      <c r="N126" s="80"/>
    </row>
    <row r="127" spans="1:14" ht="16.5" customHeight="1" x14ac:dyDescent="0.15">
      <c r="A127" s="147"/>
      <c r="B127" s="79"/>
      <c r="C127" s="79"/>
      <c r="D127" s="79"/>
      <c r="E127" s="79"/>
      <c r="F127" s="79"/>
      <c r="G127" s="288"/>
      <c r="H127" s="79"/>
      <c r="I127" s="79"/>
      <c r="J127" s="79"/>
      <c r="K127" s="79"/>
      <c r="L127" s="79"/>
      <c r="M127" s="79"/>
      <c r="N127" s="80"/>
    </row>
    <row r="128" spans="1:14" ht="16.5" customHeight="1" x14ac:dyDescent="0.15">
      <c r="A128" s="147"/>
      <c r="B128" s="79"/>
      <c r="C128" s="79"/>
      <c r="D128" s="79"/>
      <c r="E128" s="79"/>
      <c r="F128" s="79"/>
      <c r="G128" s="288"/>
      <c r="H128" s="79"/>
      <c r="I128" s="79"/>
      <c r="J128" s="79"/>
      <c r="K128" s="79"/>
      <c r="L128" s="79"/>
      <c r="M128" s="79"/>
      <c r="N128" s="80"/>
    </row>
    <row r="129" spans="1:14" ht="16.5" customHeight="1" x14ac:dyDescent="0.15">
      <c r="A129" s="147"/>
      <c r="B129" s="79"/>
      <c r="C129" s="79"/>
      <c r="D129" s="79"/>
      <c r="E129" s="79"/>
      <c r="F129" s="79"/>
      <c r="G129" s="288"/>
      <c r="H129" s="79"/>
      <c r="I129" s="79"/>
      <c r="J129" s="79"/>
      <c r="K129" s="79"/>
      <c r="L129" s="79"/>
      <c r="M129" s="79"/>
      <c r="N129" s="80"/>
    </row>
    <row r="130" spans="1:14" ht="16.5" customHeight="1" x14ac:dyDescent="0.15">
      <c r="A130" s="147"/>
      <c r="B130" s="79"/>
      <c r="C130" s="79"/>
      <c r="D130" s="79"/>
      <c r="E130" s="79"/>
      <c r="F130" s="79"/>
      <c r="G130" s="288"/>
      <c r="H130" s="79"/>
      <c r="I130" s="79"/>
      <c r="J130" s="79"/>
      <c r="K130" s="79"/>
      <c r="L130" s="79"/>
      <c r="M130" s="79"/>
      <c r="N130" s="80"/>
    </row>
    <row r="131" spans="1:14" ht="16.5" customHeight="1" x14ac:dyDescent="0.15">
      <c r="A131" s="292" t="s">
        <v>1039</v>
      </c>
      <c r="B131" s="293"/>
      <c r="C131" s="84" t="s">
        <v>1040</v>
      </c>
      <c r="D131" s="79"/>
      <c r="E131" s="79"/>
      <c r="F131" s="79"/>
      <c r="G131" s="288"/>
      <c r="H131" s="79"/>
      <c r="I131" s="79"/>
      <c r="J131" s="79"/>
      <c r="K131" s="79"/>
      <c r="L131" s="79"/>
      <c r="M131" s="79"/>
      <c r="N131" s="80"/>
    </row>
    <row r="132" spans="1:14" ht="14.25" customHeight="1" x14ac:dyDescent="0.15">
      <c r="A132" s="147"/>
      <c r="B132" s="79"/>
      <c r="C132" s="79"/>
      <c r="D132" s="79"/>
      <c r="E132" s="79"/>
      <c r="F132" s="79"/>
      <c r="G132" s="79"/>
      <c r="H132" s="79"/>
      <c r="I132" s="79"/>
      <c r="J132" s="79"/>
      <c r="K132" s="79"/>
      <c r="L132" s="79"/>
      <c r="M132" s="79"/>
      <c r="N132" s="80"/>
    </row>
    <row r="133" spans="1:14" ht="14.25" customHeight="1" x14ac:dyDescent="0.15">
      <c r="A133" s="147"/>
      <c r="B133" s="79"/>
      <c r="C133" s="79"/>
      <c r="D133" s="79"/>
      <c r="E133" s="79"/>
      <c r="F133" s="79"/>
      <c r="G133" s="79"/>
      <c r="H133" s="79"/>
      <c r="I133" s="79"/>
      <c r="J133" s="79"/>
      <c r="K133" s="79"/>
      <c r="L133" s="79"/>
      <c r="M133" s="79"/>
      <c r="N133" s="80"/>
    </row>
    <row r="134" spans="1:14" ht="14.25" customHeight="1" x14ac:dyDescent="0.15">
      <c r="A134" s="147"/>
      <c r="B134" s="79"/>
      <c r="C134" s="79"/>
      <c r="D134" s="79"/>
      <c r="E134" s="79"/>
      <c r="F134" s="79"/>
      <c r="G134" s="79"/>
      <c r="H134" s="79"/>
      <c r="I134" s="79"/>
      <c r="J134" s="79"/>
      <c r="K134" s="79"/>
      <c r="L134" s="79"/>
      <c r="M134" s="79"/>
      <c r="N134" s="80"/>
    </row>
    <row r="135" spans="1:14" ht="14.25" customHeight="1" x14ac:dyDescent="0.15">
      <c r="A135" s="147"/>
      <c r="B135" s="79"/>
      <c r="C135" s="79"/>
      <c r="D135" s="79"/>
      <c r="E135" s="79"/>
      <c r="F135" s="79"/>
      <c r="G135" s="79"/>
      <c r="H135" s="79"/>
      <c r="I135" s="79"/>
      <c r="J135" s="79"/>
      <c r="K135" s="79"/>
      <c r="L135" s="79"/>
      <c r="M135" s="79"/>
      <c r="N135" s="80"/>
    </row>
    <row r="136" spans="1:14" ht="14.25" customHeight="1" x14ac:dyDescent="0.15">
      <c r="A136" s="147"/>
      <c r="B136" s="79"/>
      <c r="C136" s="79"/>
      <c r="D136" s="79"/>
      <c r="E136" s="79"/>
      <c r="F136" s="79"/>
      <c r="G136" s="79"/>
      <c r="H136" s="79"/>
      <c r="I136" s="79"/>
      <c r="J136" s="79"/>
      <c r="K136" s="79"/>
      <c r="L136" s="79"/>
      <c r="M136" s="79"/>
      <c r="N136" s="80"/>
    </row>
    <row r="137" spans="1:14" ht="14.25" customHeight="1" x14ac:dyDescent="0.15">
      <c r="A137" s="147"/>
      <c r="B137" s="79"/>
      <c r="C137" s="79"/>
      <c r="D137" s="79"/>
      <c r="E137" s="79"/>
      <c r="F137" s="79"/>
      <c r="G137" s="79"/>
      <c r="H137" s="79"/>
      <c r="I137" s="79"/>
      <c r="J137" s="79"/>
      <c r="K137" s="79"/>
      <c r="L137" s="79"/>
      <c r="M137" s="79"/>
      <c r="N137" s="80"/>
    </row>
    <row r="138" spans="1:14" ht="14.25" customHeight="1" x14ac:dyDescent="0.15">
      <c r="A138" s="147"/>
      <c r="B138" s="79"/>
      <c r="C138" s="79"/>
      <c r="D138" s="79"/>
      <c r="E138" s="79"/>
      <c r="F138" s="79"/>
      <c r="G138" s="79"/>
      <c r="H138" s="79"/>
      <c r="I138" s="79"/>
      <c r="J138" s="79"/>
      <c r="K138" s="79"/>
      <c r="L138" s="79"/>
      <c r="M138" s="79"/>
      <c r="N138" s="80"/>
    </row>
    <row r="139" spans="1:14" ht="14.25" customHeight="1" x14ac:dyDescent="0.15">
      <c r="A139" s="147"/>
      <c r="B139" s="79"/>
      <c r="C139" s="79"/>
      <c r="D139" s="79"/>
      <c r="E139" s="79"/>
      <c r="F139" s="79"/>
      <c r="G139" s="79"/>
      <c r="H139" s="79"/>
      <c r="I139" s="79"/>
      <c r="J139" s="79"/>
      <c r="K139" s="79"/>
      <c r="L139" s="79"/>
      <c r="M139" s="79"/>
      <c r="N139" s="80"/>
    </row>
    <row r="140" spans="1:14" ht="14.25" customHeight="1" x14ac:dyDescent="0.15">
      <c r="A140" s="147"/>
      <c r="B140" s="79"/>
      <c r="C140" s="79"/>
      <c r="D140" s="79"/>
      <c r="E140" s="79"/>
      <c r="F140" s="79"/>
      <c r="G140" s="79"/>
      <c r="H140" s="79"/>
      <c r="I140" s="79"/>
      <c r="J140" s="79"/>
      <c r="K140" s="79"/>
      <c r="L140" s="79"/>
      <c r="M140" s="79"/>
      <c r="N140" s="80"/>
    </row>
    <row r="141" spans="1:14" ht="14.25" customHeight="1" x14ac:dyDescent="0.15">
      <c r="A141" s="147"/>
      <c r="B141" s="79"/>
      <c r="C141" s="79"/>
      <c r="D141" s="79"/>
      <c r="E141" s="79"/>
      <c r="F141" s="79"/>
      <c r="G141" s="79"/>
      <c r="H141" s="79"/>
      <c r="I141" s="79"/>
      <c r="J141" s="79"/>
      <c r="K141" s="79"/>
      <c r="L141" s="79"/>
      <c r="M141" s="79"/>
      <c r="N141" s="80"/>
    </row>
    <row r="142" spans="1:14" ht="14.25" customHeight="1" x14ac:dyDescent="0.15">
      <c r="A142" s="147"/>
      <c r="B142" s="79"/>
      <c r="C142" s="79"/>
      <c r="D142" s="79"/>
      <c r="E142" s="79"/>
      <c r="F142" s="79"/>
      <c r="G142" s="79"/>
      <c r="H142" s="79"/>
      <c r="I142" s="79"/>
      <c r="J142" s="79"/>
      <c r="K142" s="79"/>
      <c r="L142" s="79"/>
      <c r="M142" s="79"/>
      <c r="N142" s="80"/>
    </row>
    <row r="143" spans="1:14" ht="14.25" customHeight="1" x14ac:dyDescent="0.15">
      <c r="A143" s="147"/>
      <c r="B143" s="79"/>
      <c r="C143" s="79"/>
      <c r="D143" s="79"/>
      <c r="E143" s="79"/>
      <c r="F143" s="79"/>
      <c r="G143" s="79"/>
      <c r="H143" s="79"/>
      <c r="I143" s="79"/>
      <c r="J143" s="79"/>
      <c r="K143" s="79"/>
      <c r="L143" s="79"/>
      <c r="M143" s="79"/>
      <c r="N143" s="80"/>
    </row>
    <row r="144" spans="1:14" ht="14.25" customHeight="1" x14ac:dyDescent="0.15">
      <c r="A144" s="147"/>
      <c r="B144" s="79"/>
      <c r="C144" s="79"/>
      <c r="D144" s="79"/>
      <c r="E144" s="79"/>
      <c r="F144" s="79"/>
      <c r="G144" s="79"/>
      <c r="H144" s="79"/>
      <c r="I144" s="79"/>
      <c r="J144" s="79"/>
      <c r="K144" s="79"/>
      <c r="L144" s="79"/>
      <c r="M144" s="79"/>
      <c r="N144" s="80"/>
    </row>
    <row r="145" spans="1:14" ht="14.25" customHeight="1" x14ac:dyDescent="0.15">
      <c r="A145" s="147"/>
      <c r="B145" s="79"/>
      <c r="C145" s="79"/>
      <c r="D145" s="79"/>
      <c r="E145" s="79"/>
      <c r="F145" s="79"/>
      <c r="G145" s="79"/>
      <c r="H145" s="79"/>
      <c r="I145" s="79"/>
      <c r="J145" s="79"/>
      <c r="K145" s="79"/>
      <c r="L145" s="79"/>
      <c r="M145" s="79"/>
      <c r="N145" s="80"/>
    </row>
    <row r="146" spans="1:14" ht="14.25" customHeight="1" x14ac:dyDescent="0.15">
      <c r="A146" s="147"/>
      <c r="B146" s="79"/>
      <c r="C146" s="79"/>
      <c r="D146" s="79"/>
      <c r="E146" s="79"/>
      <c r="F146" s="79"/>
      <c r="G146" s="79"/>
      <c r="H146" s="79"/>
      <c r="I146" s="79"/>
      <c r="J146" s="79"/>
      <c r="K146" s="79"/>
      <c r="L146" s="79"/>
      <c r="M146" s="79"/>
      <c r="N146" s="80"/>
    </row>
    <row r="147" spans="1:14" ht="14.25" customHeight="1" x14ac:dyDescent="0.15">
      <c r="A147" s="147"/>
      <c r="B147" s="79"/>
      <c r="C147" s="79"/>
      <c r="D147" s="79"/>
      <c r="E147" s="79"/>
      <c r="F147" s="79"/>
      <c r="G147" s="79"/>
      <c r="H147" s="79"/>
      <c r="I147" s="79"/>
      <c r="J147" s="79"/>
      <c r="K147" s="79"/>
      <c r="L147" s="79"/>
      <c r="M147" s="79"/>
      <c r="N147" s="80"/>
    </row>
    <row r="148" spans="1:14" ht="14.25" customHeight="1" x14ac:dyDescent="0.15">
      <c r="A148" s="147"/>
      <c r="B148" s="79"/>
      <c r="C148" s="79"/>
      <c r="D148" s="79"/>
      <c r="E148" s="79"/>
      <c r="F148" s="79"/>
      <c r="G148" s="79"/>
      <c r="H148" s="79"/>
      <c r="I148" s="79"/>
      <c r="J148" s="79"/>
      <c r="K148" s="79"/>
      <c r="L148" s="79"/>
      <c r="M148" s="79"/>
      <c r="N148" s="80"/>
    </row>
    <row r="149" spans="1:14" ht="14.25" customHeight="1" x14ac:dyDescent="0.15">
      <c r="A149" s="147"/>
      <c r="B149" s="79"/>
      <c r="C149" s="79"/>
      <c r="D149" s="79"/>
      <c r="E149" s="79"/>
      <c r="F149" s="79"/>
      <c r="G149" s="79"/>
      <c r="H149" s="79"/>
      <c r="I149" s="79"/>
      <c r="J149" s="79"/>
      <c r="K149" s="79"/>
      <c r="L149" s="79"/>
      <c r="M149" s="79"/>
      <c r="N149" s="80"/>
    </row>
    <row r="150" spans="1:14" ht="14.25" customHeight="1" x14ac:dyDescent="0.15">
      <c r="A150" s="147"/>
      <c r="B150" s="79"/>
      <c r="C150" s="79"/>
      <c r="D150" s="79"/>
      <c r="E150" s="79"/>
      <c r="F150" s="79"/>
      <c r="G150" s="79"/>
      <c r="H150" s="79"/>
      <c r="I150" s="79"/>
      <c r="J150" s="79"/>
      <c r="K150" s="79"/>
      <c r="L150" s="79"/>
      <c r="M150" s="79"/>
      <c r="N150" s="80"/>
    </row>
    <row r="151" spans="1:14" ht="14.25" customHeight="1" x14ac:dyDescent="0.15">
      <c r="A151" s="147"/>
      <c r="B151" s="79"/>
      <c r="C151" s="79"/>
      <c r="D151" s="79"/>
      <c r="E151" s="79"/>
      <c r="F151" s="79"/>
      <c r="G151" s="79"/>
      <c r="H151" s="79"/>
      <c r="I151" s="79"/>
      <c r="J151" s="79"/>
      <c r="K151" s="79"/>
      <c r="L151" s="79"/>
      <c r="M151" s="79"/>
      <c r="N151" s="80"/>
    </row>
    <row r="152" spans="1:14" ht="14.25" customHeight="1" x14ac:dyDescent="0.15">
      <c r="A152" s="147"/>
      <c r="B152" s="79"/>
      <c r="C152" s="79"/>
      <c r="D152" s="79"/>
      <c r="E152" s="79"/>
      <c r="F152" s="79"/>
      <c r="G152" s="79"/>
      <c r="H152" s="79"/>
      <c r="I152" s="79"/>
      <c r="J152" s="79"/>
      <c r="K152" s="79"/>
      <c r="L152" s="79"/>
      <c r="M152" s="79"/>
      <c r="N152" s="80"/>
    </row>
    <row r="153" spans="1:14" ht="14.25" customHeight="1" x14ac:dyDescent="0.15">
      <c r="A153" s="147"/>
      <c r="B153" s="79"/>
      <c r="C153" s="79"/>
      <c r="D153" s="79"/>
      <c r="E153" s="79"/>
      <c r="F153" s="79"/>
      <c r="G153" s="79"/>
      <c r="H153" s="79"/>
      <c r="I153" s="79"/>
      <c r="J153" s="79"/>
      <c r="K153" s="79"/>
      <c r="L153" s="79"/>
      <c r="M153" s="79"/>
      <c r="N153" s="80"/>
    </row>
    <row r="154" spans="1:14" ht="14.25" customHeight="1" x14ac:dyDescent="0.15">
      <c r="A154" s="147"/>
      <c r="B154" s="79"/>
      <c r="C154" s="79"/>
      <c r="D154" s="79"/>
      <c r="E154" s="79"/>
      <c r="F154" s="79"/>
      <c r="G154" s="79"/>
      <c r="H154" s="79"/>
      <c r="I154" s="79"/>
      <c r="J154" s="79"/>
      <c r="K154" s="79"/>
      <c r="L154" s="79"/>
      <c r="M154" s="79"/>
      <c r="N154" s="80"/>
    </row>
    <row r="155" spans="1:14" ht="14.25" customHeight="1" x14ac:dyDescent="0.15">
      <c r="A155" s="147"/>
      <c r="B155" s="79"/>
      <c r="C155" s="79"/>
      <c r="D155" s="79"/>
      <c r="E155" s="79"/>
      <c r="F155" s="79"/>
      <c r="G155" s="79"/>
      <c r="H155" s="79"/>
      <c r="I155" s="79"/>
      <c r="J155" s="79"/>
      <c r="K155" s="79"/>
      <c r="L155" s="79"/>
      <c r="M155" s="79"/>
      <c r="N155" s="80"/>
    </row>
    <row r="156" spans="1:14" ht="14.25" customHeight="1" x14ac:dyDescent="0.15">
      <c r="A156" s="147"/>
      <c r="B156" s="79"/>
      <c r="C156" s="79"/>
      <c r="D156" s="79"/>
      <c r="E156" s="79"/>
      <c r="F156" s="79"/>
      <c r="G156" s="79"/>
      <c r="H156" s="79"/>
      <c r="I156" s="79"/>
      <c r="J156" s="79"/>
      <c r="K156" s="79"/>
      <c r="L156" s="79"/>
      <c r="M156" s="79"/>
      <c r="N156" s="80"/>
    </row>
    <row r="157" spans="1:14" ht="14.25" customHeight="1" x14ac:dyDescent="0.15">
      <c r="A157" s="147"/>
      <c r="B157" s="79"/>
      <c r="C157" s="79"/>
      <c r="D157" s="79"/>
      <c r="E157" s="79"/>
      <c r="F157" s="79"/>
      <c r="G157" s="79"/>
      <c r="H157" s="79"/>
      <c r="I157" s="79"/>
      <c r="J157" s="79"/>
      <c r="K157" s="79"/>
      <c r="L157" s="79"/>
      <c r="M157" s="79"/>
      <c r="N157" s="80"/>
    </row>
    <row r="158" spans="1:14" ht="14.25" customHeight="1" x14ac:dyDescent="0.15">
      <c r="A158" s="147"/>
      <c r="B158" s="79"/>
      <c r="C158" s="79"/>
      <c r="D158" s="79"/>
      <c r="E158" s="79"/>
      <c r="F158" s="79"/>
      <c r="G158" s="79"/>
      <c r="H158" s="79"/>
      <c r="I158" s="79"/>
      <c r="J158" s="79"/>
      <c r="K158" s="79"/>
      <c r="L158" s="79"/>
      <c r="M158" s="79"/>
      <c r="N158" s="80"/>
    </row>
    <row r="159" spans="1:14" ht="14.25" customHeight="1" x14ac:dyDescent="0.15">
      <c r="A159" s="147"/>
      <c r="B159" s="79"/>
      <c r="C159" s="79"/>
      <c r="D159" s="79"/>
      <c r="E159" s="79"/>
      <c r="F159" s="79"/>
      <c r="G159" s="79"/>
      <c r="H159" s="79"/>
      <c r="I159" s="79"/>
      <c r="J159" s="79"/>
      <c r="K159" s="79"/>
      <c r="L159" s="79"/>
      <c r="M159" s="79"/>
      <c r="N159" s="80"/>
    </row>
    <row r="160" spans="1:14" ht="14.25" customHeight="1" x14ac:dyDescent="0.15">
      <c r="A160" s="147"/>
      <c r="B160" s="79"/>
      <c r="C160" s="79"/>
      <c r="D160" s="79"/>
      <c r="E160" s="79"/>
      <c r="F160" s="79"/>
      <c r="G160" s="79"/>
      <c r="H160" s="79"/>
      <c r="I160" s="79"/>
      <c r="J160" s="79"/>
      <c r="K160" s="79"/>
      <c r="L160" s="79"/>
      <c r="M160" s="79"/>
      <c r="N160" s="80"/>
    </row>
    <row r="161" spans="1:14" ht="14.25" customHeight="1" x14ac:dyDescent="0.15">
      <c r="A161" s="147"/>
      <c r="B161" s="79"/>
      <c r="C161" s="79"/>
      <c r="D161" s="79"/>
      <c r="E161" s="79"/>
      <c r="F161" s="79"/>
      <c r="G161" s="79"/>
      <c r="H161" s="79"/>
      <c r="I161" s="79"/>
      <c r="J161" s="79"/>
      <c r="K161" s="79"/>
      <c r="L161" s="79"/>
      <c r="M161" s="79"/>
      <c r="N161" s="80"/>
    </row>
    <row r="162" spans="1:14" ht="14.25" customHeight="1" x14ac:dyDescent="0.15">
      <c r="A162" s="147"/>
      <c r="B162" s="79"/>
      <c r="C162" s="79"/>
      <c r="D162" s="79"/>
      <c r="E162" s="79"/>
      <c r="F162" s="79"/>
      <c r="G162" s="79"/>
      <c r="H162" s="79"/>
      <c r="I162" s="79"/>
      <c r="J162" s="79"/>
      <c r="K162" s="79"/>
      <c r="L162" s="79"/>
      <c r="M162" s="79"/>
      <c r="N162" s="80"/>
    </row>
    <row r="163" spans="1:14" ht="14.25" customHeight="1" x14ac:dyDescent="0.15">
      <c r="A163" s="147"/>
      <c r="B163" s="79"/>
      <c r="C163" s="79"/>
      <c r="D163" s="79"/>
      <c r="E163" s="79"/>
      <c r="F163" s="79"/>
      <c r="G163" s="79"/>
      <c r="H163" s="79"/>
      <c r="I163" s="79"/>
      <c r="J163" s="79"/>
      <c r="K163" s="79"/>
      <c r="L163" s="79"/>
      <c r="M163" s="79"/>
      <c r="N163" s="80"/>
    </row>
    <row r="164" spans="1:14" ht="14.25" customHeight="1" x14ac:dyDescent="0.15">
      <c r="A164" s="147"/>
      <c r="B164" s="79"/>
      <c r="C164" s="79"/>
      <c r="D164" s="79"/>
      <c r="E164" s="79"/>
      <c r="F164" s="79"/>
      <c r="G164" s="79"/>
      <c r="H164" s="79"/>
      <c r="I164" s="79"/>
      <c r="J164" s="79"/>
      <c r="K164" s="79"/>
      <c r="L164" s="79"/>
      <c r="M164" s="79"/>
      <c r="N164" s="80"/>
    </row>
    <row r="165" spans="1:14" ht="14.25" customHeight="1" x14ac:dyDescent="0.15">
      <c r="A165" s="147"/>
      <c r="B165" s="79"/>
      <c r="C165" s="79"/>
      <c r="D165" s="79"/>
      <c r="E165" s="79"/>
      <c r="F165" s="79"/>
      <c r="G165" s="79"/>
      <c r="H165" s="79"/>
      <c r="I165" s="79"/>
      <c r="J165" s="79"/>
      <c r="K165" s="79"/>
      <c r="L165" s="79"/>
      <c r="M165" s="79"/>
      <c r="N165" s="80"/>
    </row>
    <row r="166" spans="1:14" ht="14.25" customHeight="1" x14ac:dyDescent="0.15">
      <c r="A166" s="147"/>
      <c r="B166" s="79"/>
      <c r="C166" s="79"/>
      <c r="D166" s="79"/>
      <c r="E166" s="79"/>
      <c r="F166" s="79"/>
      <c r="G166" s="79"/>
      <c r="H166" s="79"/>
      <c r="I166" s="79"/>
      <c r="J166" s="79"/>
      <c r="K166" s="79"/>
      <c r="L166" s="79"/>
      <c r="M166" s="79"/>
      <c r="N166" s="80"/>
    </row>
    <row r="167" spans="1:14" ht="14.25" customHeight="1" x14ac:dyDescent="0.15">
      <c r="A167" s="147"/>
      <c r="B167" s="79"/>
      <c r="C167" s="79"/>
      <c r="D167" s="79"/>
      <c r="E167" s="79"/>
      <c r="F167" s="79"/>
      <c r="G167" s="79"/>
      <c r="H167" s="79"/>
      <c r="I167" s="79"/>
      <c r="J167" s="79"/>
      <c r="K167" s="79"/>
      <c r="L167" s="79"/>
      <c r="M167" s="79"/>
      <c r="N167" s="80"/>
    </row>
    <row r="168" spans="1:14" ht="14.25" customHeight="1" x14ac:dyDescent="0.15">
      <c r="A168" s="147"/>
      <c r="B168" s="79"/>
      <c r="C168" s="79"/>
      <c r="D168" s="79"/>
      <c r="E168" s="79"/>
      <c r="F168" s="79"/>
      <c r="G168" s="79"/>
      <c r="H168" s="79"/>
      <c r="I168" s="79"/>
      <c r="J168" s="79"/>
      <c r="K168" s="79"/>
      <c r="L168" s="79"/>
      <c r="M168" s="79"/>
      <c r="N168" s="80"/>
    </row>
    <row r="169" spans="1:14" ht="14.25" customHeight="1" x14ac:dyDescent="0.15">
      <c r="A169" s="147"/>
      <c r="B169" s="79"/>
      <c r="C169" s="79"/>
      <c r="D169" s="79"/>
      <c r="E169" s="79"/>
      <c r="F169" s="79"/>
      <c r="G169" s="79"/>
      <c r="H169" s="79"/>
      <c r="I169" s="79"/>
      <c r="J169" s="79"/>
      <c r="K169" s="79"/>
      <c r="L169" s="79"/>
      <c r="M169" s="79"/>
      <c r="N169" s="80"/>
    </row>
    <row r="170" spans="1:14" ht="14.25" customHeight="1" x14ac:dyDescent="0.15">
      <c r="A170" s="147"/>
      <c r="B170" s="79"/>
      <c r="C170" s="79"/>
      <c r="D170" s="79"/>
      <c r="E170" s="79"/>
      <c r="F170" s="79"/>
      <c r="G170" s="79"/>
      <c r="H170" s="79"/>
      <c r="I170" s="79"/>
      <c r="J170" s="79"/>
      <c r="K170" s="79"/>
      <c r="L170" s="79"/>
      <c r="M170" s="79"/>
      <c r="N170" s="80"/>
    </row>
    <row r="171" spans="1:14" ht="14.25" customHeight="1" x14ac:dyDescent="0.15">
      <c r="A171" s="147"/>
      <c r="B171" s="79"/>
      <c r="C171" s="79"/>
      <c r="D171" s="79"/>
      <c r="E171" s="79"/>
      <c r="F171" s="79"/>
      <c r="G171" s="79"/>
      <c r="H171" s="79"/>
      <c r="I171" s="79"/>
      <c r="J171" s="79"/>
      <c r="K171" s="79"/>
      <c r="L171" s="79"/>
      <c r="M171" s="79"/>
      <c r="N171" s="80"/>
    </row>
    <row r="172" spans="1:14" ht="14.25" customHeight="1" x14ac:dyDescent="0.15">
      <c r="A172" s="147"/>
      <c r="B172" s="79"/>
      <c r="C172" s="79"/>
      <c r="D172" s="79"/>
      <c r="E172" s="79"/>
      <c r="F172" s="79"/>
      <c r="G172" s="79"/>
      <c r="H172" s="79"/>
      <c r="I172" s="79"/>
      <c r="J172" s="79"/>
      <c r="K172" s="79"/>
      <c r="L172" s="79"/>
      <c r="M172" s="79"/>
      <c r="N172" s="80"/>
    </row>
    <row r="173" spans="1:14" ht="14.25" customHeight="1" x14ac:dyDescent="0.15">
      <c r="A173" s="147"/>
      <c r="B173" s="79"/>
      <c r="C173" s="79"/>
      <c r="D173" s="79"/>
      <c r="E173" s="79"/>
      <c r="F173" s="79"/>
      <c r="G173" s="79"/>
      <c r="H173" s="79"/>
      <c r="I173" s="79"/>
      <c r="J173" s="79"/>
      <c r="K173" s="79"/>
      <c r="L173" s="79"/>
      <c r="M173" s="79"/>
      <c r="N173" s="80"/>
    </row>
    <row r="174" spans="1:14" ht="14.25" customHeight="1" x14ac:dyDescent="0.15">
      <c r="A174" s="147"/>
      <c r="B174" s="79"/>
      <c r="C174" s="79"/>
      <c r="D174" s="79"/>
      <c r="E174" s="79"/>
      <c r="F174" s="79"/>
      <c r="G174" s="79"/>
      <c r="H174" s="79"/>
      <c r="I174" s="79"/>
      <c r="J174" s="79"/>
      <c r="K174" s="79"/>
      <c r="L174" s="79"/>
      <c r="M174" s="79"/>
      <c r="N174" s="80"/>
    </row>
    <row r="175" spans="1:14" ht="14.25" customHeight="1" x14ac:dyDescent="0.15">
      <c r="A175" s="147"/>
      <c r="B175" s="79"/>
      <c r="C175" s="79"/>
      <c r="D175" s="79"/>
      <c r="E175" s="79"/>
      <c r="F175" s="79"/>
      <c r="G175" s="79"/>
      <c r="H175" s="79"/>
      <c r="I175" s="79"/>
      <c r="J175" s="79"/>
      <c r="K175" s="79"/>
      <c r="L175" s="79"/>
      <c r="M175" s="79"/>
      <c r="N175" s="80"/>
    </row>
    <row r="176" spans="1:14" ht="14.25" customHeight="1" x14ac:dyDescent="0.15">
      <c r="A176" s="147"/>
      <c r="B176" s="79"/>
      <c r="C176" s="79"/>
      <c r="D176" s="79"/>
      <c r="E176" s="79"/>
      <c r="F176" s="79"/>
      <c r="G176" s="79"/>
      <c r="H176" s="79"/>
      <c r="I176" s="79"/>
      <c r="J176" s="79"/>
      <c r="K176" s="79"/>
      <c r="L176" s="79"/>
      <c r="M176" s="79"/>
      <c r="N176" s="80"/>
    </row>
    <row r="177" spans="1:14" ht="14.25" customHeight="1" x14ac:dyDescent="0.15">
      <c r="A177" s="147"/>
      <c r="B177" s="79"/>
      <c r="C177" s="79"/>
      <c r="D177" s="79"/>
      <c r="E177" s="79"/>
      <c r="F177" s="79"/>
      <c r="G177" s="79"/>
      <c r="H177" s="79"/>
      <c r="I177" s="79"/>
      <c r="J177" s="79"/>
      <c r="K177" s="79"/>
      <c r="L177" s="79"/>
      <c r="M177" s="79"/>
      <c r="N177" s="80"/>
    </row>
    <row r="178" spans="1:14" ht="14.25" customHeight="1" x14ac:dyDescent="0.15">
      <c r="A178" s="147"/>
      <c r="B178" s="79"/>
      <c r="C178" s="79"/>
      <c r="D178" s="79"/>
      <c r="E178" s="79"/>
      <c r="F178" s="79"/>
      <c r="G178" s="79"/>
      <c r="H178" s="79"/>
      <c r="I178" s="79"/>
      <c r="J178" s="79"/>
      <c r="K178" s="79"/>
      <c r="L178" s="79"/>
      <c r="M178" s="79"/>
      <c r="N178" s="80"/>
    </row>
    <row r="179" spans="1:14" ht="14.25" customHeight="1" x14ac:dyDescent="0.15">
      <c r="A179" s="147"/>
      <c r="B179" s="79"/>
      <c r="C179" s="79"/>
      <c r="D179" s="79"/>
      <c r="E179" s="79"/>
      <c r="F179" s="79"/>
      <c r="G179" s="79"/>
      <c r="H179" s="79"/>
      <c r="I179" s="79"/>
      <c r="J179" s="79"/>
      <c r="K179" s="79"/>
      <c r="L179" s="79"/>
      <c r="M179" s="79"/>
      <c r="N179" s="80"/>
    </row>
    <row r="180" spans="1:14" ht="14.25" customHeight="1" x14ac:dyDescent="0.15">
      <c r="A180" s="147"/>
      <c r="B180" s="79"/>
      <c r="C180" s="79"/>
      <c r="D180" s="79"/>
      <c r="E180" s="79"/>
      <c r="F180" s="79"/>
      <c r="G180" s="79"/>
      <c r="H180" s="79"/>
      <c r="I180" s="79"/>
      <c r="J180" s="79"/>
      <c r="K180" s="79"/>
      <c r="L180" s="79"/>
      <c r="M180" s="79"/>
      <c r="N180" s="80"/>
    </row>
    <row r="181" spans="1:14" ht="14.25" customHeight="1" x14ac:dyDescent="0.15">
      <c r="A181" s="147"/>
      <c r="B181" s="79"/>
      <c r="C181" s="79"/>
      <c r="D181" s="79"/>
      <c r="E181" s="79"/>
      <c r="F181" s="79"/>
      <c r="G181" s="79"/>
      <c r="H181" s="79"/>
      <c r="I181" s="79"/>
      <c r="J181" s="79"/>
      <c r="K181" s="79"/>
      <c r="L181" s="79"/>
      <c r="M181" s="79"/>
      <c r="N181" s="80"/>
    </row>
    <row r="182" spans="1:14" ht="14.25" customHeight="1" x14ac:dyDescent="0.15">
      <c r="A182" s="147"/>
      <c r="B182" s="79"/>
      <c r="C182" s="79"/>
      <c r="D182" s="79"/>
      <c r="E182" s="79"/>
      <c r="F182" s="79"/>
      <c r="G182" s="79"/>
      <c r="H182" s="79"/>
      <c r="I182" s="79"/>
      <c r="J182" s="79"/>
      <c r="K182" s="79"/>
      <c r="L182" s="79"/>
      <c r="M182" s="79"/>
      <c r="N182" s="80"/>
    </row>
    <row r="183" spans="1:14" ht="14.25" customHeight="1" x14ac:dyDescent="0.15">
      <c r="A183" s="147"/>
      <c r="B183" s="79"/>
      <c r="C183" s="79"/>
      <c r="D183" s="79"/>
      <c r="E183" s="79"/>
      <c r="F183" s="79"/>
      <c r="G183" s="79"/>
      <c r="H183" s="79"/>
      <c r="I183" s="79"/>
      <c r="J183" s="79"/>
      <c r="K183" s="79"/>
      <c r="L183" s="79"/>
      <c r="M183" s="79"/>
      <c r="N183" s="80"/>
    </row>
    <row r="184" spans="1:14" ht="14.25" customHeight="1" x14ac:dyDescent="0.15">
      <c r="A184" s="147"/>
      <c r="B184" s="79"/>
      <c r="C184" s="79"/>
      <c r="D184" s="79"/>
      <c r="E184" s="79"/>
      <c r="F184" s="79"/>
      <c r="G184" s="79"/>
      <c r="H184" s="79"/>
      <c r="I184" s="79"/>
      <c r="J184" s="79"/>
      <c r="K184" s="79"/>
      <c r="L184" s="79"/>
      <c r="M184" s="79"/>
      <c r="N184" s="80"/>
    </row>
    <row r="185" spans="1:14" ht="14.25" customHeight="1" x14ac:dyDescent="0.15">
      <c r="A185" s="147"/>
      <c r="B185" s="79"/>
      <c r="C185" s="79"/>
      <c r="D185" s="79"/>
      <c r="E185" s="79"/>
      <c r="F185" s="79"/>
      <c r="G185" s="79"/>
      <c r="H185" s="79"/>
      <c r="I185" s="79"/>
      <c r="J185" s="79"/>
      <c r="K185" s="79"/>
      <c r="L185" s="79"/>
      <c r="M185" s="79"/>
      <c r="N185" s="80"/>
    </row>
    <row r="186" spans="1:14" ht="14.25" customHeight="1" x14ac:dyDescent="0.15">
      <c r="A186" s="147"/>
      <c r="B186" s="79"/>
      <c r="C186" s="79"/>
      <c r="D186" s="79"/>
      <c r="E186" s="79"/>
      <c r="F186" s="79"/>
      <c r="G186" s="79"/>
      <c r="H186" s="79"/>
      <c r="I186" s="79"/>
      <c r="J186" s="79"/>
      <c r="K186" s="79"/>
      <c r="L186" s="79"/>
      <c r="M186" s="79"/>
      <c r="N186" s="80"/>
    </row>
    <row r="187" spans="1:14" ht="14.25" customHeight="1" x14ac:dyDescent="0.15">
      <c r="A187" s="147"/>
      <c r="B187" s="79"/>
      <c r="C187" s="79"/>
      <c r="D187" s="79"/>
      <c r="E187" s="79"/>
      <c r="F187" s="79"/>
      <c r="G187" s="79"/>
      <c r="H187" s="79"/>
      <c r="I187" s="79"/>
      <c r="J187" s="79"/>
      <c r="K187" s="79"/>
      <c r="L187" s="79"/>
      <c r="M187" s="79"/>
      <c r="N187" s="80"/>
    </row>
    <row r="188" spans="1:14" ht="14.25" customHeight="1" x14ac:dyDescent="0.15">
      <c r="A188" s="147"/>
      <c r="B188" s="79"/>
      <c r="C188" s="79"/>
      <c r="D188" s="79"/>
      <c r="E188" s="79"/>
      <c r="F188" s="79"/>
      <c r="G188" s="79"/>
      <c r="H188" s="79"/>
      <c r="I188" s="79"/>
      <c r="J188" s="79"/>
      <c r="K188" s="79"/>
      <c r="L188" s="79"/>
      <c r="M188" s="79"/>
      <c r="N188" s="80"/>
    </row>
    <row r="189" spans="1:14" ht="14.25" customHeight="1" x14ac:dyDescent="0.15">
      <c r="A189" s="147"/>
      <c r="B189" s="79"/>
      <c r="C189" s="79"/>
      <c r="D189" s="79"/>
      <c r="E189" s="79"/>
      <c r="F189" s="79"/>
      <c r="G189" s="79"/>
      <c r="H189" s="79"/>
      <c r="I189" s="79"/>
      <c r="J189" s="79"/>
      <c r="K189" s="79"/>
      <c r="L189" s="79"/>
      <c r="M189" s="79"/>
      <c r="N189" s="80"/>
    </row>
    <row r="190" spans="1:14" ht="14.25" customHeight="1" x14ac:dyDescent="0.15">
      <c r="A190" s="147"/>
      <c r="B190" s="79"/>
      <c r="C190" s="79"/>
      <c r="D190" s="79"/>
      <c r="E190" s="79"/>
      <c r="F190" s="79"/>
      <c r="G190" s="79"/>
      <c r="H190" s="79"/>
      <c r="I190" s="79"/>
      <c r="J190" s="79"/>
      <c r="K190" s="79"/>
      <c r="L190" s="79"/>
      <c r="M190" s="79"/>
      <c r="N190" s="80"/>
    </row>
    <row r="191" spans="1:14" ht="14.25" customHeight="1" x14ac:dyDescent="0.15">
      <c r="A191" s="147"/>
      <c r="B191" s="79"/>
      <c r="C191" s="79"/>
      <c r="D191" s="79"/>
      <c r="E191" s="79"/>
      <c r="F191" s="79"/>
      <c r="G191" s="79"/>
      <c r="H191" s="79"/>
      <c r="I191" s="79"/>
      <c r="J191" s="79"/>
      <c r="K191" s="79"/>
      <c r="L191" s="79"/>
      <c r="M191" s="79"/>
      <c r="N191" s="80"/>
    </row>
    <row r="192" spans="1:14" ht="14.25" customHeight="1" x14ac:dyDescent="0.15">
      <c r="A192" s="147"/>
      <c r="B192" s="79"/>
      <c r="C192" s="79"/>
      <c r="D192" s="79"/>
      <c r="E192" s="79"/>
      <c r="F192" s="79"/>
      <c r="G192" s="79"/>
      <c r="H192" s="79"/>
      <c r="I192" s="79"/>
      <c r="J192" s="79"/>
      <c r="K192" s="79"/>
      <c r="L192" s="79"/>
      <c r="M192" s="79"/>
      <c r="N192" s="80"/>
    </row>
    <row r="193" spans="1:14" ht="14.25" customHeight="1" x14ac:dyDescent="0.15">
      <c r="A193" s="147"/>
      <c r="B193" s="79"/>
      <c r="C193" s="79"/>
      <c r="D193" s="79"/>
      <c r="E193" s="79"/>
      <c r="F193" s="79"/>
      <c r="G193" s="79"/>
      <c r="H193" s="79"/>
      <c r="I193" s="79"/>
      <c r="J193" s="79"/>
      <c r="K193" s="79"/>
      <c r="L193" s="79"/>
      <c r="M193" s="79"/>
      <c r="N193" s="80"/>
    </row>
    <row r="194" spans="1:14" ht="14.25" customHeight="1" x14ac:dyDescent="0.15">
      <c r="A194" s="147"/>
      <c r="B194" s="79"/>
      <c r="C194" s="79"/>
      <c r="D194" s="79"/>
      <c r="E194" s="79"/>
      <c r="F194" s="79"/>
      <c r="G194" s="79"/>
      <c r="H194" s="79"/>
      <c r="I194" s="79"/>
      <c r="J194" s="79"/>
      <c r="K194" s="79"/>
      <c r="L194" s="79"/>
      <c r="M194" s="79"/>
      <c r="N194" s="80"/>
    </row>
    <row r="195" spans="1:14" ht="14.25" customHeight="1" x14ac:dyDescent="0.15">
      <c r="A195" s="147"/>
      <c r="B195" s="79"/>
      <c r="C195" s="79"/>
      <c r="D195" s="79"/>
      <c r="E195" s="79"/>
      <c r="F195" s="79"/>
      <c r="G195" s="79"/>
      <c r="H195" s="79"/>
      <c r="I195" s="79"/>
      <c r="J195" s="79"/>
      <c r="K195" s="79"/>
      <c r="L195" s="79"/>
      <c r="M195" s="79"/>
      <c r="N195" s="80"/>
    </row>
    <row r="196" spans="1:14" ht="14.25" customHeight="1" x14ac:dyDescent="0.15">
      <c r="A196" s="147"/>
      <c r="B196" s="79"/>
      <c r="C196" s="79"/>
      <c r="D196" s="79"/>
      <c r="E196" s="79"/>
      <c r="F196" s="79"/>
      <c r="G196" s="79"/>
      <c r="H196" s="79"/>
      <c r="I196" s="79"/>
      <c r="J196" s="79"/>
      <c r="K196" s="79"/>
      <c r="L196" s="79"/>
      <c r="M196" s="79"/>
      <c r="N196" s="80"/>
    </row>
    <row r="197" spans="1:14" ht="14.25" customHeight="1" x14ac:dyDescent="0.15">
      <c r="A197" s="147"/>
      <c r="B197" s="79"/>
      <c r="C197" s="79"/>
      <c r="D197" s="79"/>
      <c r="E197" s="79"/>
      <c r="F197" s="79"/>
      <c r="G197" s="79"/>
      <c r="H197" s="79"/>
      <c r="I197" s="79"/>
      <c r="J197" s="79"/>
      <c r="K197" s="79"/>
      <c r="L197" s="79"/>
      <c r="M197" s="79"/>
      <c r="N197" s="80"/>
    </row>
    <row r="198" spans="1:14" ht="14.25" customHeight="1" x14ac:dyDescent="0.15">
      <c r="A198" s="147"/>
      <c r="B198" s="79"/>
      <c r="C198" s="79"/>
      <c r="D198" s="79"/>
      <c r="E198" s="79"/>
      <c r="F198" s="79"/>
      <c r="G198" s="79"/>
      <c r="H198" s="79"/>
      <c r="I198" s="79"/>
      <c r="J198" s="79"/>
      <c r="K198" s="79"/>
      <c r="L198" s="79"/>
      <c r="M198" s="79"/>
      <c r="N198" s="80"/>
    </row>
    <row r="199" spans="1:14" ht="14.25" customHeight="1" x14ac:dyDescent="0.15">
      <c r="A199" s="147"/>
      <c r="B199" s="79"/>
      <c r="C199" s="79"/>
      <c r="D199" s="79"/>
      <c r="E199" s="79"/>
      <c r="F199" s="79"/>
      <c r="G199" s="79"/>
      <c r="H199" s="79"/>
      <c r="I199" s="79"/>
      <c r="J199" s="79"/>
      <c r="K199" s="79"/>
      <c r="L199" s="79"/>
      <c r="M199" s="79"/>
      <c r="N199" s="80"/>
    </row>
    <row r="200" spans="1:14" ht="14.25" customHeight="1" x14ac:dyDescent="0.15">
      <c r="A200" s="147"/>
      <c r="B200" s="79"/>
      <c r="C200" s="79"/>
      <c r="D200" s="79"/>
      <c r="E200" s="79"/>
      <c r="F200" s="79"/>
      <c r="G200" s="79"/>
      <c r="H200" s="79"/>
      <c r="I200" s="79"/>
      <c r="J200" s="79"/>
      <c r="K200" s="79"/>
      <c r="L200" s="79"/>
      <c r="M200" s="79"/>
      <c r="N200" s="80"/>
    </row>
    <row r="201" spans="1:14" ht="14.25" customHeight="1" x14ac:dyDescent="0.15">
      <c r="A201" s="147"/>
      <c r="B201" s="79"/>
      <c r="C201" s="79"/>
      <c r="D201" s="79"/>
      <c r="E201" s="79"/>
      <c r="F201" s="79"/>
      <c r="G201" s="79"/>
      <c r="H201" s="79"/>
      <c r="I201" s="79"/>
      <c r="J201" s="79"/>
      <c r="K201" s="79"/>
      <c r="L201" s="79"/>
      <c r="M201" s="79"/>
      <c r="N201" s="80"/>
    </row>
    <row r="202" spans="1:14" ht="14.25" customHeight="1" x14ac:dyDescent="0.15">
      <c r="A202" s="147"/>
      <c r="B202" s="79"/>
      <c r="C202" s="79"/>
      <c r="D202" s="79"/>
      <c r="E202" s="79"/>
      <c r="F202" s="79"/>
      <c r="G202" s="79"/>
      <c r="H202" s="79"/>
      <c r="I202" s="79"/>
      <c r="J202" s="79"/>
      <c r="K202" s="79"/>
      <c r="L202" s="79"/>
      <c r="M202" s="79"/>
      <c r="N202" s="80"/>
    </row>
    <row r="203" spans="1:14" ht="14.25" customHeight="1" x14ac:dyDescent="0.15">
      <c r="A203" s="147"/>
      <c r="B203" s="79"/>
      <c r="C203" s="79"/>
      <c r="D203" s="79"/>
      <c r="E203" s="79"/>
      <c r="F203" s="79"/>
      <c r="G203" s="79"/>
      <c r="H203" s="79"/>
      <c r="I203" s="79"/>
      <c r="J203" s="79"/>
      <c r="K203" s="79"/>
      <c r="L203" s="79"/>
      <c r="M203" s="79"/>
      <c r="N203" s="80"/>
    </row>
    <row r="204" spans="1:14" ht="14.25" customHeight="1" x14ac:dyDescent="0.15">
      <c r="A204" s="147"/>
      <c r="B204" s="79"/>
      <c r="C204" s="79"/>
      <c r="D204" s="79"/>
      <c r="E204" s="79"/>
      <c r="F204" s="79"/>
      <c r="G204" s="79"/>
      <c r="H204" s="79"/>
      <c r="I204" s="79"/>
      <c r="J204" s="79"/>
      <c r="K204" s="79"/>
      <c r="L204" s="79"/>
      <c r="M204" s="79"/>
      <c r="N204" s="80"/>
    </row>
    <row r="205" spans="1:14" ht="14.25" customHeight="1" x14ac:dyDescent="0.15">
      <c r="A205" s="147"/>
      <c r="B205" s="79"/>
      <c r="C205" s="79"/>
      <c r="D205" s="79"/>
      <c r="E205" s="79"/>
      <c r="F205" s="79"/>
      <c r="G205" s="79"/>
      <c r="H205" s="79"/>
      <c r="I205" s="79"/>
      <c r="J205" s="79"/>
      <c r="K205" s="79"/>
      <c r="L205" s="79"/>
      <c r="M205" s="79"/>
      <c r="N205" s="80"/>
    </row>
    <row r="206" spans="1:14" ht="14.25" customHeight="1" x14ac:dyDescent="0.15">
      <c r="A206" s="147"/>
      <c r="B206" s="79"/>
      <c r="C206" s="79"/>
      <c r="D206" s="79"/>
      <c r="E206" s="79"/>
      <c r="F206" s="79"/>
      <c r="G206" s="79"/>
      <c r="H206" s="79"/>
      <c r="I206" s="79"/>
      <c r="J206" s="79"/>
      <c r="K206" s="79"/>
      <c r="L206" s="79"/>
      <c r="M206" s="79"/>
      <c r="N206" s="80"/>
    </row>
    <row r="207" spans="1:14" ht="14.25" customHeight="1" x14ac:dyDescent="0.15">
      <c r="A207" s="147"/>
      <c r="B207" s="79"/>
      <c r="C207" s="79"/>
      <c r="D207" s="79"/>
      <c r="E207" s="79"/>
      <c r="F207" s="79"/>
      <c r="G207" s="79"/>
      <c r="H207" s="79"/>
      <c r="I207" s="79"/>
      <c r="J207" s="79"/>
      <c r="K207" s="79"/>
      <c r="L207" s="79"/>
      <c r="M207" s="79"/>
      <c r="N207" s="80"/>
    </row>
    <row r="208" spans="1:14" ht="14.25" customHeight="1" x14ac:dyDescent="0.15">
      <c r="A208" s="147"/>
      <c r="B208" s="79"/>
      <c r="C208" s="79"/>
      <c r="D208" s="79"/>
      <c r="E208" s="79"/>
      <c r="F208" s="79"/>
      <c r="G208" s="79"/>
      <c r="H208" s="79"/>
      <c r="I208" s="79"/>
      <c r="J208" s="79"/>
      <c r="K208" s="79"/>
      <c r="L208" s="79"/>
      <c r="M208" s="79"/>
      <c r="N208" s="80"/>
    </row>
    <row r="209" spans="1:14" ht="14.25" customHeight="1" x14ac:dyDescent="0.15">
      <c r="A209" s="147"/>
      <c r="B209" s="79"/>
      <c r="C209" s="79"/>
      <c r="D209" s="79"/>
      <c r="E209" s="79"/>
      <c r="F209" s="79"/>
      <c r="G209" s="79"/>
      <c r="H209" s="79"/>
      <c r="I209" s="79"/>
      <c r="J209" s="79"/>
      <c r="K209" s="79"/>
      <c r="L209" s="79"/>
      <c r="M209" s="79"/>
      <c r="N209" s="80"/>
    </row>
    <row r="210" spans="1:14" ht="14.25" customHeight="1" x14ac:dyDescent="0.15">
      <c r="A210" s="147"/>
      <c r="B210" s="79"/>
      <c r="C210" s="79"/>
      <c r="D210" s="79"/>
      <c r="E210" s="79"/>
      <c r="F210" s="79"/>
      <c r="G210" s="79"/>
      <c r="H210" s="79"/>
      <c r="I210" s="79"/>
      <c r="J210" s="79"/>
      <c r="K210" s="79"/>
      <c r="L210" s="79"/>
      <c r="M210" s="79"/>
      <c r="N210" s="80"/>
    </row>
    <row r="211" spans="1:14" ht="14.25" customHeight="1" x14ac:dyDescent="0.15">
      <c r="A211" s="147"/>
      <c r="B211" s="79"/>
      <c r="C211" s="79"/>
      <c r="D211" s="79"/>
      <c r="E211" s="79"/>
      <c r="F211" s="79"/>
      <c r="G211" s="79"/>
      <c r="H211" s="79"/>
      <c r="I211" s="79"/>
      <c r="J211" s="79"/>
      <c r="K211" s="79"/>
      <c r="L211" s="79"/>
      <c r="M211" s="79"/>
      <c r="N211" s="80"/>
    </row>
    <row r="212" spans="1:14" ht="14.25" customHeight="1" x14ac:dyDescent="0.15">
      <c r="A212" s="147"/>
      <c r="B212" s="79"/>
      <c r="C212" s="79"/>
      <c r="D212" s="79"/>
      <c r="E212" s="79"/>
      <c r="F212" s="79"/>
      <c r="G212" s="79"/>
      <c r="H212" s="79"/>
      <c r="I212" s="79"/>
      <c r="J212" s="79"/>
      <c r="K212" s="79"/>
      <c r="L212" s="79"/>
      <c r="M212" s="79"/>
      <c r="N212" s="80"/>
    </row>
    <row r="213" spans="1:14" ht="14.25" customHeight="1" x14ac:dyDescent="0.15">
      <c r="A213" s="147"/>
      <c r="B213" s="79"/>
      <c r="C213" s="79"/>
      <c r="D213" s="79"/>
      <c r="E213" s="79"/>
      <c r="F213" s="79"/>
      <c r="G213" s="79"/>
      <c r="H213" s="79"/>
      <c r="I213" s="79"/>
      <c r="J213" s="79"/>
      <c r="K213" s="79"/>
      <c r="L213" s="79"/>
      <c r="M213" s="79"/>
      <c r="N213" s="80"/>
    </row>
    <row r="214" spans="1:14" ht="14.25" customHeight="1" x14ac:dyDescent="0.15">
      <c r="A214" s="147"/>
      <c r="B214" s="79"/>
      <c r="C214" s="79"/>
      <c r="D214" s="79"/>
      <c r="E214" s="79"/>
      <c r="F214" s="79"/>
      <c r="G214" s="79"/>
      <c r="H214" s="79"/>
      <c r="I214" s="79"/>
      <c r="J214" s="79"/>
      <c r="K214" s="79"/>
      <c r="L214" s="79"/>
      <c r="M214" s="79"/>
      <c r="N214" s="80"/>
    </row>
    <row r="215" spans="1:14" ht="14.25" customHeight="1" x14ac:dyDescent="0.15">
      <c r="A215" s="147"/>
      <c r="B215" s="79"/>
      <c r="C215" s="79"/>
      <c r="D215" s="79"/>
      <c r="E215" s="79"/>
      <c r="F215" s="79"/>
      <c r="G215" s="79"/>
      <c r="H215" s="79"/>
      <c r="I215" s="79"/>
      <c r="J215" s="79"/>
      <c r="K215" s="79"/>
      <c r="L215" s="79"/>
      <c r="M215" s="79"/>
      <c r="N215" s="80"/>
    </row>
    <row r="216" spans="1:14" ht="14.25" customHeight="1" x14ac:dyDescent="0.15">
      <c r="A216" s="147"/>
      <c r="B216" s="79"/>
      <c r="C216" s="79"/>
      <c r="D216" s="79"/>
      <c r="E216" s="79"/>
      <c r="F216" s="79"/>
      <c r="G216" s="79"/>
      <c r="H216" s="79"/>
      <c r="I216" s="79"/>
      <c r="J216" s="79"/>
      <c r="K216" s="79"/>
      <c r="L216" s="79"/>
      <c r="M216" s="79"/>
      <c r="N216" s="80"/>
    </row>
    <row r="217" spans="1:14" ht="14.25" customHeight="1" x14ac:dyDescent="0.15">
      <c r="A217" s="147"/>
      <c r="B217" s="79"/>
      <c r="C217" s="79"/>
      <c r="D217" s="79"/>
      <c r="E217" s="79"/>
      <c r="F217" s="79"/>
      <c r="G217" s="79"/>
      <c r="H217" s="79"/>
      <c r="I217" s="79"/>
      <c r="J217" s="79"/>
      <c r="K217" s="79"/>
      <c r="L217" s="79"/>
      <c r="M217" s="79"/>
      <c r="N217" s="80"/>
    </row>
    <row r="218" spans="1:14" ht="14.25" customHeight="1" x14ac:dyDescent="0.15">
      <c r="A218" s="147"/>
      <c r="B218" s="79"/>
      <c r="C218" s="79"/>
      <c r="D218" s="79"/>
      <c r="E218" s="79"/>
      <c r="F218" s="79"/>
      <c r="G218" s="79"/>
      <c r="H218" s="79"/>
      <c r="I218" s="79"/>
      <c r="J218" s="79"/>
      <c r="K218" s="79"/>
      <c r="L218" s="79"/>
      <c r="M218" s="79"/>
      <c r="N218" s="80"/>
    </row>
    <row r="219" spans="1:14" ht="14.25" customHeight="1" x14ac:dyDescent="0.15">
      <c r="A219" s="147"/>
      <c r="B219" s="79"/>
      <c r="C219" s="79"/>
      <c r="D219" s="79"/>
      <c r="E219" s="79"/>
      <c r="F219" s="79"/>
      <c r="G219" s="79"/>
      <c r="H219" s="79"/>
      <c r="I219" s="79"/>
      <c r="J219" s="79"/>
      <c r="K219" s="79"/>
      <c r="L219" s="79"/>
      <c r="M219" s="79"/>
      <c r="N219" s="80"/>
    </row>
    <row r="220" spans="1:14" ht="14.25" customHeight="1" x14ac:dyDescent="0.15">
      <c r="A220" s="147"/>
      <c r="B220" s="79"/>
      <c r="C220" s="79"/>
      <c r="D220" s="79"/>
      <c r="E220" s="79"/>
      <c r="F220" s="79"/>
      <c r="G220" s="79"/>
      <c r="H220" s="79"/>
      <c r="I220" s="79"/>
      <c r="J220" s="79"/>
      <c r="K220" s="79"/>
      <c r="L220" s="79"/>
      <c r="M220" s="79"/>
      <c r="N220" s="80"/>
    </row>
    <row r="221" spans="1:14" ht="14.25" customHeight="1" x14ac:dyDescent="0.15">
      <c r="A221" s="147"/>
      <c r="B221" s="79"/>
      <c r="C221" s="79"/>
      <c r="D221" s="79"/>
      <c r="E221" s="79"/>
      <c r="F221" s="79"/>
      <c r="G221" s="79"/>
      <c r="H221" s="79"/>
      <c r="I221" s="79"/>
      <c r="J221" s="79"/>
      <c r="K221" s="79"/>
      <c r="L221" s="79"/>
      <c r="M221" s="79"/>
      <c r="N221" s="80"/>
    </row>
    <row r="222" spans="1:14" ht="14.25" customHeight="1" x14ac:dyDescent="0.15">
      <c r="A222" s="147"/>
      <c r="B222" s="79"/>
      <c r="C222" s="79"/>
      <c r="D222" s="79"/>
      <c r="E222" s="79"/>
      <c r="F222" s="79"/>
      <c r="G222" s="79"/>
      <c r="H222" s="79"/>
      <c r="I222" s="79"/>
      <c r="J222" s="79"/>
      <c r="K222" s="79"/>
      <c r="L222" s="79"/>
      <c r="M222" s="79"/>
      <c r="N222" s="80"/>
    </row>
    <row r="223" spans="1:14" ht="14.25" customHeight="1" x14ac:dyDescent="0.15">
      <c r="A223" s="147"/>
      <c r="B223" s="79"/>
      <c r="C223" s="79"/>
      <c r="D223" s="79"/>
      <c r="E223" s="79"/>
      <c r="F223" s="79"/>
      <c r="G223" s="79"/>
      <c r="H223" s="79"/>
      <c r="I223" s="79"/>
      <c r="J223" s="79"/>
      <c r="K223" s="79"/>
      <c r="L223" s="79"/>
      <c r="M223" s="79"/>
      <c r="N223" s="80"/>
    </row>
    <row r="224" spans="1:14" ht="14.25" customHeight="1" x14ac:dyDescent="0.15">
      <c r="A224" s="147"/>
      <c r="B224" s="79"/>
      <c r="C224" s="79"/>
      <c r="D224" s="79"/>
      <c r="E224" s="79"/>
      <c r="F224" s="79"/>
      <c r="G224" s="79"/>
      <c r="H224" s="79"/>
      <c r="I224" s="79"/>
      <c r="J224" s="79"/>
      <c r="K224" s="79"/>
      <c r="L224" s="79"/>
      <c r="M224" s="79"/>
      <c r="N224" s="80"/>
    </row>
    <row r="225" spans="1:14" ht="14.25" customHeight="1" x14ac:dyDescent="0.15">
      <c r="A225" s="147"/>
      <c r="B225" s="79"/>
      <c r="C225" s="79"/>
      <c r="D225" s="79"/>
      <c r="E225" s="79"/>
      <c r="F225" s="79"/>
      <c r="G225" s="79"/>
      <c r="H225" s="79"/>
      <c r="I225" s="79"/>
      <c r="J225" s="79"/>
      <c r="K225" s="79"/>
      <c r="L225" s="79"/>
      <c r="M225" s="79"/>
      <c r="N225" s="80"/>
    </row>
    <row r="226" spans="1:14" ht="14.25" customHeight="1" x14ac:dyDescent="0.15">
      <c r="A226" s="147"/>
      <c r="B226" s="79"/>
      <c r="C226" s="79"/>
      <c r="D226" s="79"/>
      <c r="E226" s="79"/>
      <c r="F226" s="79"/>
      <c r="G226" s="79"/>
      <c r="H226" s="79"/>
      <c r="I226" s="79"/>
      <c r="J226" s="79"/>
      <c r="K226" s="79"/>
      <c r="L226" s="79"/>
      <c r="M226" s="79"/>
      <c r="N226" s="80"/>
    </row>
    <row r="227" spans="1:14" ht="14.25" customHeight="1" x14ac:dyDescent="0.15">
      <c r="A227" s="147"/>
      <c r="B227" s="79"/>
      <c r="C227" s="79"/>
      <c r="D227" s="79"/>
      <c r="E227" s="79"/>
      <c r="F227" s="79"/>
      <c r="G227" s="79"/>
      <c r="H227" s="79"/>
      <c r="I227" s="79"/>
      <c r="J227" s="79"/>
      <c r="K227" s="79"/>
      <c r="L227" s="79"/>
      <c r="M227" s="79"/>
      <c r="N227" s="80"/>
    </row>
    <row r="228" spans="1:14" ht="14.25" customHeight="1" x14ac:dyDescent="0.15">
      <c r="A228" s="147"/>
      <c r="B228" s="79"/>
      <c r="C228" s="79"/>
      <c r="D228" s="79"/>
      <c r="E228" s="79"/>
      <c r="F228" s="79"/>
      <c r="G228" s="79"/>
      <c r="H228" s="79"/>
      <c r="I228" s="79"/>
      <c r="J228" s="79"/>
      <c r="K228" s="79"/>
      <c r="L228" s="79"/>
      <c r="M228" s="79"/>
      <c r="N228" s="80"/>
    </row>
    <row r="229" spans="1:14" ht="14.25" customHeight="1" x14ac:dyDescent="0.15">
      <c r="A229" s="147"/>
      <c r="B229" s="79"/>
      <c r="C229" s="79"/>
      <c r="D229" s="79"/>
      <c r="E229" s="79"/>
      <c r="F229" s="79"/>
      <c r="G229" s="79"/>
      <c r="H229" s="79"/>
      <c r="I229" s="79"/>
      <c r="J229" s="79"/>
      <c r="K229" s="79"/>
      <c r="L229" s="79"/>
      <c r="M229" s="79"/>
      <c r="N229" s="80"/>
    </row>
    <row r="230" spans="1:14" ht="14.25" customHeight="1" x14ac:dyDescent="0.15">
      <c r="A230" s="147"/>
      <c r="B230" s="79"/>
      <c r="C230" s="79"/>
      <c r="D230" s="79"/>
      <c r="E230" s="79"/>
      <c r="F230" s="79"/>
      <c r="G230" s="79"/>
      <c r="H230" s="79"/>
      <c r="I230" s="79"/>
      <c r="J230" s="79"/>
      <c r="K230" s="79"/>
      <c r="L230" s="79"/>
      <c r="M230" s="79"/>
      <c r="N230" s="80"/>
    </row>
    <row r="231" spans="1:14" ht="14.25" customHeight="1" x14ac:dyDescent="0.15">
      <c r="A231" s="147"/>
      <c r="B231" s="79"/>
      <c r="C231" s="79"/>
      <c r="D231" s="79"/>
      <c r="E231" s="79"/>
      <c r="F231" s="79"/>
      <c r="G231" s="79"/>
      <c r="H231" s="79"/>
      <c r="I231" s="79"/>
      <c r="J231" s="79"/>
      <c r="K231" s="79"/>
      <c r="L231" s="79"/>
      <c r="M231" s="79"/>
      <c r="N231" s="80"/>
    </row>
    <row r="232" spans="1:14" ht="14.25" customHeight="1" x14ac:dyDescent="0.15">
      <c r="A232" s="147"/>
      <c r="B232" s="79"/>
      <c r="C232" s="79"/>
      <c r="D232" s="79"/>
      <c r="E232" s="79"/>
      <c r="F232" s="79"/>
      <c r="G232" s="79"/>
      <c r="H232" s="79"/>
      <c r="I232" s="79"/>
      <c r="J232" s="79"/>
      <c r="K232" s="79"/>
      <c r="L232" s="79"/>
      <c r="M232" s="79"/>
      <c r="N232" s="80"/>
    </row>
    <row r="233" spans="1:14" ht="14.25" customHeight="1" x14ac:dyDescent="0.15">
      <c r="A233" s="147"/>
      <c r="B233" s="79"/>
      <c r="C233" s="79"/>
      <c r="D233" s="79"/>
      <c r="E233" s="79"/>
      <c r="F233" s="79"/>
      <c r="G233" s="79"/>
      <c r="H233" s="79"/>
      <c r="I233" s="79"/>
      <c r="J233" s="79"/>
      <c r="K233" s="79"/>
      <c r="L233" s="79"/>
      <c r="M233" s="79"/>
      <c r="N233" s="80"/>
    </row>
    <row r="234" spans="1:14" ht="14.25" customHeight="1" x14ac:dyDescent="0.15">
      <c r="A234" s="147"/>
      <c r="B234" s="79"/>
      <c r="C234" s="79"/>
      <c r="D234" s="79"/>
      <c r="E234" s="79"/>
      <c r="F234" s="79"/>
      <c r="G234" s="79"/>
      <c r="H234" s="79"/>
      <c r="I234" s="79"/>
      <c r="J234" s="79"/>
      <c r="K234" s="79"/>
      <c r="L234" s="79"/>
      <c r="M234" s="79"/>
      <c r="N234" s="80"/>
    </row>
    <row r="235" spans="1:14" ht="14.25" customHeight="1" x14ac:dyDescent="0.15">
      <c r="A235" s="147"/>
      <c r="B235" s="79"/>
      <c r="C235" s="79"/>
      <c r="D235" s="79"/>
      <c r="E235" s="79"/>
      <c r="F235" s="79"/>
      <c r="G235" s="79"/>
      <c r="H235" s="79"/>
      <c r="I235" s="79"/>
      <c r="J235" s="79"/>
      <c r="K235" s="79"/>
      <c r="L235" s="79"/>
      <c r="M235" s="79"/>
      <c r="N235" s="80"/>
    </row>
    <row r="236" spans="1:14" ht="14.25" customHeight="1" x14ac:dyDescent="0.15">
      <c r="A236" s="147"/>
      <c r="B236" s="79"/>
      <c r="C236" s="79"/>
      <c r="D236" s="79"/>
      <c r="E236" s="79"/>
      <c r="F236" s="79"/>
      <c r="G236" s="79"/>
      <c r="H236" s="79"/>
      <c r="I236" s="79"/>
      <c r="J236" s="79"/>
      <c r="K236" s="79"/>
      <c r="L236" s="79"/>
      <c r="M236" s="79"/>
      <c r="N236" s="80"/>
    </row>
    <row r="237" spans="1:14" ht="14.25" customHeight="1" x14ac:dyDescent="0.15">
      <c r="A237" s="147"/>
      <c r="B237" s="79"/>
      <c r="C237" s="79"/>
      <c r="D237" s="79"/>
      <c r="E237" s="79"/>
      <c r="F237" s="79"/>
      <c r="G237" s="79"/>
      <c r="H237" s="79"/>
      <c r="I237" s="79"/>
      <c r="J237" s="79"/>
      <c r="K237" s="79"/>
      <c r="L237" s="79"/>
      <c r="M237" s="79"/>
      <c r="N237" s="80"/>
    </row>
    <row r="238" spans="1:14" ht="14.25" customHeight="1" x14ac:dyDescent="0.15">
      <c r="A238" s="147"/>
      <c r="B238" s="79"/>
      <c r="C238" s="79"/>
      <c r="D238" s="79"/>
      <c r="E238" s="79"/>
      <c r="F238" s="79"/>
      <c r="G238" s="79"/>
      <c r="H238" s="79"/>
      <c r="I238" s="79"/>
      <c r="J238" s="79"/>
      <c r="K238" s="79"/>
      <c r="L238" s="79"/>
      <c r="M238" s="79"/>
      <c r="N238" s="80"/>
    </row>
    <row r="239" spans="1:14" ht="14.25" customHeight="1" x14ac:dyDescent="0.15">
      <c r="A239" s="147"/>
      <c r="B239" s="79"/>
      <c r="C239" s="79"/>
      <c r="D239" s="79"/>
      <c r="E239" s="79"/>
      <c r="F239" s="79"/>
      <c r="G239" s="79"/>
      <c r="H239" s="79"/>
      <c r="I239" s="79"/>
      <c r="J239" s="79"/>
      <c r="K239" s="79"/>
      <c r="L239" s="79"/>
      <c r="M239" s="79"/>
      <c r="N239" s="80"/>
    </row>
    <row r="240" spans="1:14" ht="14.25" customHeight="1" x14ac:dyDescent="0.15">
      <c r="A240" s="147"/>
      <c r="B240" s="79"/>
      <c r="C240" s="79"/>
      <c r="D240" s="79"/>
      <c r="E240" s="79"/>
      <c r="F240" s="79"/>
      <c r="G240" s="79"/>
      <c r="H240" s="79"/>
      <c r="I240" s="79"/>
      <c r="J240" s="79"/>
      <c r="K240" s="79"/>
      <c r="L240" s="79"/>
      <c r="M240" s="79"/>
      <c r="N240" s="80"/>
    </row>
    <row r="241" spans="1:14" ht="14.25" customHeight="1" x14ac:dyDescent="0.15">
      <c r="A241" s="147"/>
      <c r="B241" s="79"/>
      <c r="C241" s="79"/>
      <c r="D241" s="79"/>
      <c r="E241" s="79"/>
      <c r="F241" s="79"/>
      <c r="G241" s="79"/>
      <c r="H241" s="79"/>
      <c r="I241" s="79"/>
      <c r="J241" s="79"/>
      <c r="K241" s="79"/>
      <c r="L241" s="79"/>
      <c r="M241" s="79"/>
      <c r="N241" s="80"/>
    </row>
    <row r="242" spans="1:14" ht="14.25" customHeight="1" x14ac:dyDescent="0.15">
      <c r="A242" s="147"/>
      <c r="B242" s="79"/>
      <c r="C242" s="79"/>
      <c r="D242" s="79"/>
      <c r="E242" s="79"/>
      <c r="F242" s="79"/>
      <c r="G242" s="79"/>
      <c r="H242" s="79"/>
      <c r="I242" s="79"/>
      <c r="J242" s="79"/>
      <c r="K242" s="79"/>
      <c r="L242" s="79"/>
      <c r="M242" s="79"/>
      <c r="N242" s="80"/>
    </row>
    <row r="243" spans="1:14" ht="14.25" customHeight="1" x14ac:dyDescent="0.15">
      <c r="A243" s="147"/>
      <c r="B243" s="79"/>
      <c r="C243" s="79"/>
      <c r="D243" s="79"/>
      <c r="E243" s="79"/>
      <c r="F243" s="79"/>
      <c r="G243" s="79"/>
      <c r="H243" s="79"/>
      <c r="I243" s="79"/>
      <c r="J243" s="79"/>
      <c r="K243" s="79"/>
      <c r="L243" s="79"/>
      <c r="M243" s="79"/>
      <c r="N243" s="80"/>
    </row>
    <row r="244" spans="1:14" ht="14.25" customHeight="1" x14ac:dyDescent="0.15">
      <c r="A244" s="147"/>
      <c r="B244" s="79"/>
      <c r="C244" s="79"/>
      <c r="D244" s="79"/>
      <c r="E244" s="79"/>
      <c r="F244" s="79"/>
      <c r="G244" s="79"/>
      <c r="H244" s="79"/>
      <c r="I244" s="79"/>
      <c r="J244" s="79"/>
      <c r="K244" s="79"/>
      <c r="L244" s="79"/>
      <c r="M244" s="79"/>
      <c r="N244" s="80"/>
    </row>
    <row r="245" spans="1:14" ht="14.25" customHeight="1" x14ac:dyDescent="0.15">
      <c r="A245" s="147"/>
      <c r="B245" s="79"/>
      <c r="C245" s="79"/>
      <c r="D245" s="79"/>
      <c r="E245" s="79"/>
      <c r="F245" s="79"/>
      <c r="G245" s="79"/>
      <c r="H245" s="79"/>
      <c r="I245" s="79"/>
      <c r="J245" s="79"/>
      <c r="K245" s="79"/>
      <c r="L245" s="79"/>
      <c r="M245" s="79"/>
      <c r="N245" s="80"/>
    </row>
    <row r="246" spans="1:14" ht="14.25" customHeight="1" x14ac:dyDescent="0.15">
      <c r="A246" s="206"/>
      <c r="B246" s="118"/>
      <c r="C246" s="118"/>
      <c r="D246" s="118"/>
      <c r="E246" s="118"/>
      <c r="F246" s="118"/>
      <c r="G246" s="118"/>
      <c r="H246" s="118"/>
      <c r="I246" s="118"/>
      <c r="J246" s="118"/>
      <c r="K246" s="118"/>
      <c r="L246" s="118"/>
      <c r="M246" s="118"/>
      <c r="N246" s="120"/>
    </row>
  </sheetData>
  <mergeCells count="27">
    <mergeCell ref="H32:H34"/>
    <mergeCell ref="A1:G1"/>
    <mergeCell ref="B4:C4"/>
    <mergeCell ref="A75:A78"/>
    <mergeCell ref="A6:A11"/>
    <mergeCell ref="A12:A16"/>
    <mergeCell ref="A17:A20"/>
    <mergeCell ref="A21:A22"/>
    <mergeCell ref="A23:A24"/>
    <mergeCell ref="A26:A40"/>
    <mergeCell ref="A41:A42"/>
    <mergeCell ref="A43:A44"/>
    <mergeCell ref="C43:C44"/>
    <mergeCell ref="A45:A62"/>
    <mergeCell ref="C45:C46"/>
    <mergeCell ref="C49:C50"/>
    <mergeCell ref="B51:B52"/>
    <mergeCell ref="C51:C54"/>
    <mergeCell ref="B53:B54"/>
    <mergeCell ref="C55:C56"/>
    <mergeCell ref="C57:C58"/>
    <mergeCell ref="C59:C60"/>
    <mergeCell ref="A63:A72"/>
    <mergeCell ref="C63:C64"/>
    <mergeCell ref="C65:C66"/>
    <mergeCell ref="C67:C68"/>
    <mergeCell ref="C71:C72"/>
  </mergeCells>
  <phoneticPr fontId="24" type="noConversion"/>
  <conditionalFormatting sqref="A2:G4 H4 F6:F72 D74:D78 F74:F78 A79:G79 B80:F83 A84:F88">
    <cfRule type="cellIs" dxfId="1" priority="1" stopIfTrue="1" operator="lessThan">
      <formula>0</formula>
    </cfRule>
  </conditionalFormatting>
  <pageMargins left="0.7" right="0.7" top="0.75" bottom="0.75" header="0.3" footer="0.3"/>
  <pageSetup orientation="portrait"/>
  <headerFooter>
    <oddFooter>&amp;C&amp;"Helvetica Neue,Regular"&amp;12&amp;K000000&amp;P</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70"/>
  <sheetViews>
    <sheetView showGridLines="0" workbookViewId="0"/>
  </sheetViews>
  <sheetFormatPr defaultColWidth="9.125" defaultRowHeight="14.25" customHeight="1" x14ac:dyDescent="0.15"/>
  <cols>
    <col min="1" max="1" width="30" style="295" customWidth="1"/>
    <col min="2" max="2" width="23.375" style="295" customWidth="1"/>
    <col min="3" max="3" width="30.625" style="295" customWidth="1"/>
    <col min="4" max="4" width="8.375" style="295" customWidth="1"/>
    <col min="5" max="7" width="14" style="295" customWidth="1"/>
    <col min="8" max="8" width="47.375" style="295" customWidth="1"/>
    <col min="9" max="9" width="9.125" style="295" customWidth="1"/>
    <col min="10" max="16384" width="9.125" style="295"/>
  </cols>
  <sheetData>
    <row r="1" spans="1:8" ht="25.5" customHeight="1" x14ac:dyDescent="0.15">
      <c r="A1" s="332" t="s">
        <v>18</v>
      </c>
      <c r="B1" s="333"/>
      <c r="C1" s="333"/>
      <c r="D1" s="333"/>
      <c r="E1" s="333"/>
      <c r="F1" s="333"/>
      <c r="G1" s="333"/>
      <c r="H1" s="76"/>
    </row>
    <row r="2" spans="1:8" ht="13.5" customHeight="1" x14ac:dyDescent="0.15">
      <c r="A2" s="262"/>
      <c r="B2" s="263"/>
      <c r="C2" s="263"/>
      <c r="D2" s="263"/>
      <c r="E2" s="263"/>
      <c r="F2" s="263"/>
      <c r="G2" s="263"/>
      <c r="H2" s="80"/>
    </row>
    <row r="3" spans="1:8" ht="13.5" customHeight="1" x14ac:dyDescent="0.15">
      <c r="A3" s="194"/>
      <c r="B3" s="195"/>
      <c r="C3" s="195"/>
      <c r="D3" s="195"/>
      <c r="E3" s="195"/>
      <c r="F3" s="195"/>
      <c r="G3" s="195"/>
      <c r="H3" s="80"/>
    </row>
    <row r="4" spans="1:8" ht="18.75" customHeight="1" x14ac:dyDescent="0.15">
      <c r="A4" s="85" t="s">
        <v>29</v>
      </c>
      <c r="B4" s="378" t="s">
        <v>30</v>
      </c>
      <c r="C4" s="363"/>
      <c r="D4" s="85" t="s">
        <v>31</v>
      </c>
      <c r="E4" s="85" t="s">
        <v>32</v>
      </c>
      <c r="F4" s="85" t="s">
        <v>33</v>
      </c>
      <c r="G4" s="85" t="s">
        <v>34</v>
      </c>
      <c r="H4" s="296" t="s">
        <v>35</v>
      </c>
    </row>
    <row r="5" spans="1:8" ht="14.25" customHeight="1" x14ac:dyDescent="0.15">
      <c r="A5" s="297"/>
      <c r="B5" s="297"/>
      <c r="C5" s="297"/>
      <c r="D5" s="297"/>
      <c r="E5" s="298"/>
      <c r="F5" s="299"/>
      <c r="G5" s="300">
        <f t="shared" ref="G5:G36" si="0">E5*F5</f>
        <v>0</v>
      </c>
      <c r="H5" s="301"/>
    </row>
    <row r="6" spans="1:8" ht="14.25" customHeight="1" x14ac:dyDescent="0.15">
      <c r="A6" s="297"/>
      <c r="B6" s="297"/>
      <c r="C6" s="297"/>
      <c r="D6" s="297"/>
      <c r="E6" s="298"/>
      <c r="F6" s="299"/>
      <c r="G6" s="300">
        <f t="shared" si="0"/>
        <v>0</v>
      </c>
      <c r="H6" s="301"/>
    </row>
    <row r="7" spans="1:8" ht="14.25" customHeight="1" x14ac:dyDescent="0.15">
      <c r="A7" s="297"/>
      <c r="B7" s="297"/>
      <c r="C7" s="297"/>
      <c r="D7" s="297"/>
      <c r="E7" s="298"/>
      <c r="F7" s="299"/>
      <c r="G7" s="300">
        <f t="shared" si="0"/>
        <v>0</v>
      </c>
      <c r="H7" s="301"/>
    </row>
    <row r="8" spans="1:8" ht="14.25" customHeight="1" x14ac:dyDescent="0.15">
      <c r="A8" s="297"/>
      <c r="B8" s="297"/>
      <c r="C8" s="297"/>
      <c r="D8" s="297"/>
      <c r="E8" s="298"/>
      <c r="F8" s="299"/>
      <c r="G8" s="300">
        <f t="shared" si="0"/>
        <v>0</v>
      </c>
      <c r="H8" s="301"/>
    </row>
    <row r="9" spans="1:8" ht="14.25" customHeight="1" x14ac:dyDescent="0.15">
      <c r="A9" s="297"/>
      <c r="B9" s="297"/>
      <c r="C9" s="297"/>
      <c r="D9" s="297"/>
      <c r="E9" s="298"/>
      <c r="F9" s="299"/>
      <c r="G9" s="300">
        <f t="shared" si="0"/>
        <v>0</v>
      </c>
      <c r="H9" s="301"/>
    </row>
    <row r="10" spans="1:8" ht="14.25" customHeight="1" x14ac:dyDescent="0.15">
      <c r="A10" s="297"/>
      <c r="B10" s="297"/>
      <c r="C10" s="297"/>
      <c r="D10" s="297"/>
      <c r="E10" s="298"/>
      <c r="F10" s="299"/>
      <c r="G10" s="300">
        <f t="shared" si="0"/>
        <v>0</v>
      </c>
      <c r="H10" s="301"/>
    </row>
    <row r="11" spans="1:8" ht="14.25" customHeight="1" x14ac:dyDescent="0.15">
      <c r="A11" s="297"/>
      <c r="B11" s="297"/>
      <c r="C11" s="297"/>
      <c r="D11" s="297"/>
      <c r="E11" s="298"/>
      <c r="F11" s="299"/>
      <c r="G11" s="300">
        <f t="shared" si="0"/>
        <v>0</v>
      </c>
      <c r="H11" s="301"/>
    </row>
    <row r="12" spans="1:8" ht="14.25" customHeight="1" x14ac:dyDescent="0.15">
      <c r="A12" s="297"/>
      <c r="B12" s="297"/>
      <c r="C12" s="297"/>
      <c r="D12" s="297"/>
      <c r="E12" s="298"/>
      <c r="F12" s="299"/>
      <c r="G12" s="300">
        <f t="shared" si="0"/>
        <v>0</v>
      </c>
      <c r="H12" s="301"/>
    </row>
    <row r="13" spans="1:8" ht="14.25" customHeight="1" x14ac:dyDescent="0.15">
      <c r="A13" s="297"/>
      <c r="B13" s="297"/>
      <c r="C13" s="297"/>
      <c r="D13" s="297"/>
      <c r="E13" s="298"/>
      <c r="F13" s="299"/>
      <c r="G13" s="300">
        <f t="shared" si="0"/>
        <v>0</v>
      </c>
      <c r="H13" s="301"/>
    </row>
    <row r="14" spans="1:8" ht="14.25" customHeight="1" x14ac:dyDescent="0.15">
      <c r="A14" s="297"/>
      <c r="B14" s="297"/>
      <c r="C14" s="297"/>
      <c r="D14" s="297"/>
      <c r="E14" s="298"/>
      <c r="F14" s="299"/>
      <c r="G14" s="300">
        <f t="shared" si="0"/>
        <v>0</v>
      </c>
      <c r="H14" s="301"/>
    </row>
    <row r="15" spans="1:8" ht="14.25" customHeight="1" x14ac:dyDescent="0.15">
      <c r="A15" s="297"/>
      <c r="B15" s="297"/>
      <c r="C15" s="297"/>
      <c r="D15" s="297"/>
      <c r="E15" s="298"/>
      <c r="F15" s="299"/>
      <c r="G15" s="300">
        <f t="shared" si="0"/>
        <v>0</v>
      </c>
      <c r="H15" s="301"/>
    </row>
    <row r="16" spans="1:8" ht="14.25" customHeight="1" x14ac:dyDescent="0.15">
      <c r="A16" s="297"/>
      <c r="B16" s="297"/>
      <c r="C16" s="297"/>
      <c r="D16" s="297"/>
      <c r="E16" s="298"/>
      <c r="F16" s="299"/>
      <c r="G16" s="300">
        <f t="shared" si="0"/>
        <v>0</v>
      </c>
      <c r="H16" s="301"/>
    </row>
    <row r="17" spans="1:8" ht="14.25" customHeight="1" x14ac:dyDescent="0.15">
      <c r="A17" s="297"/>
      <c r="B17" s="297"/>
      <c r="C17" s="297"/>
      <c r="D17" s="297"/>
      <c r="E17" s="298"/>
      <c r="F17" s="299"/>
      <c r="G17" s="300">
        <f t="shared" si="0"/>
        <v>0</v>
      </c>
      <c r="H17" s="301"/>
    </row>
    <row r="18" spans="1:8" ht="14.25" customHeight="1" x14ac:dyDescent="0.15">
      <c r="A18" s="297"/>
      <c r="B18" s="297"/>
      <c r="C18" s="297"/>
      <c r="D18" s="297"/>
      <c r="E18" s="298"/>
      <c r="F18" s="299"/>
      <c r="G18" s="300">
        <f t="shared" si="0"/>
        <v>0</v>
      </c>
      <c r="H18" s="301"/>
    </row>
    <row r="19" spans="1:8" ht="14.25" customHeight="1" x14ac:dyDescent="0.15">
      <c r="A19" s="297"/>
      <c r="B19" s="297"/>
      <c r="C19" s="297"/>
      <c r="D19" s="297"/>
      <c r="E19" s="298"/>
      <c r="F19" s="299"/>
      <c r="G19" s="300">
        <f t="shared" si="0"/>
        <v>0</v>
      </c>
      <c r="H19" s="301"/>
    </row>
    <row r="20" spans="1:8" ht="14.25" customHeight="1" x14ac:dyDescent="0.15">
      <c r="A20" s="297"/>
      <c r="B20" s="297"/>
      <c r="C20" s="297"/>
      <c r="D20" s="297"/>
      <c r="E20" s="298"/>
      <c r="F20" s="299"/>
      <c r="G20" s="300">
        <f t="shared" si="0"/>
        <v>0</v>
      </c>
      <c r="H20" s="301"/>
    </row>
    <row r="21" spans="1:8" ht="14.25" customHeight="1" x14ac:dyDescent="0.15">
      <c r="A21" s="297"/>
      <c r="B21" s="297"/>
      <c r="C21" s="297"/>
      <c r="D21" s="297"/>
      <c r="E21" s="298"/>
      <c r="F21" s="299"/>
      <c r="G21" s="300">
        <f t="shared" si="0"/>
        <v>0</v>
      </c>
      <c r="H21" s="301"/>
    </row>
    <row r="22" spans="1:8" ht="14.25" customHeight="1" x14ac:dyDescent="0.15">
      <c r="A22" s="297"/>
      <c r="B22" s="297"/>
      <c r="C22" s="297"/>
      <c r="D22" s="297"/>
      <c r="E22" s="298"/>
      <c r="F22" s="299"/>
      <c r="G22" s="300">
        <f t="shared" si="0"/>
        <v>0</v>
      </c>
      <c r="H22" s="301"/>
    </row>
    <row r="23" spans="1:8" ht="14.25" customHeight="1" x14ac:dyDescent="0.15">
      <c r="A23" s="297"/>
      <c r="B23" s="297"/>
      <c r="C23" s="297"/>
      <c r="D23" s="297"/>
      <c r="E23" s="298"/>
      <c r="F23" s="299"/>
      <c r="G23" s="300">
        <f t="shared" si="0"/>
        <v>0</v>
      </c>
      <c r="H23" s="301"/>
    </row>
    <row r="24" spans="1:8" ht="14.25" customHeight="1" x14ac:dyDescent="0.15">
      <c r="A24" s="297"/>
      <c r="B24" s="297"/>
      <c r="C24" s="297"/>
      <c r="D24" s="297"/>
      <c r="E24" s="298"/>
      <c r="F24" s="299"/>
      <c r="G24" s="300">
        <f t="shared" si="0"/>
        <v>0</v>
      </c>
      <c r="H24" s="301"/>
    </row>
    <row r="25" spans="1:8" ht="14.25" customHeight="1" x14ac:dyDescent="0.15">
      <c r="A25" s="297"/>
      <c r="B25" s="297"/>
      <c r="C25" s="297"/>
      <c r="D25" s="297"/>
      <c r="E25" s="298"/>
      <c r="F25" s="299"/>
      <c r="G25" s="300">
        <f t="shared" si="0"/>
        <v>0</v>
      </c>
      <c r="H25" s="301"/>
    </row>
    <row r="26" spans="1:8" ht="14.25" customHeight="1" x14ac:dyDescent="0.15">
      <c r="A26" s="297"/>
      <c r="B26" s="297"/>
      <c r="C26" s="297"/>
      <c r="D26" s="297"/>
      <c r="E26" s="298"/>
      <c r="F26" s="299"/>
      <c r="G26" s="300">
        <f t="shared" si="0"/>
        <v>0</v>
      </c>
      <c r="H26" s="301"/>
    </row>
    <row r="27" spans="1:8" ht="14.25" customHeight="1" x14ac:dyDescent="0.15">
      <c r="A27" s="297"/>
      <c r="B27" s="297"/>
      <c r="C27" s="297"/>
      <c r="D27" s="297"/>
      <c r="E27" s="298"/>
      <c r="F27" s="299"/>
      <c r="G27" s="300">
        <f t="shared" si="0"/>
        <v>0</v>
      </c>
      <c r="H27" s="301"/>
    </row>
    <row r="28" spans="1:8" ht="14.25" customHeight="1" x14ac:dyDescent="0.15">
      <c r="A28" s="297"/>
      <c r="B28" s="297"/>
      <c r="C28" s="297"/>
      <c r="D28" s="297"/>
      <c r="E28" s="298"/>
      <c r="F28" s="299"/>
      <c r="G28" s="300">
        <f t="shared" si="0"/>
        <v>0</v>
      </c>
      <c r="H28" s="301"/>
    </row>
    <row r="29" spans="1:8" ht="14.25" customHeight="1" x14ac:dyDescent="0.15">
      <c r="A29" s="297"/>
      <c r="B29" s="297"/>
      <c r="C29" s="297"/>
      <c r="D29" s="297"/>
      <c r="E29" s="298"/>
      <c r="F29" s="299"/>
      <c r="G29" s="300">
        <f t="shared" si="0"/>
        <v>0</v>
      </c>
      <c r="H29" s="301"/>
    </row>
    <row r="30" spans="1:8" ht="14.25" customHeight="1" x14ac:dyDescent="0.15">
      <c r="A30" s="297"/>
      <c r="B30" s="297"/>
      <c r="C30" s="297"/>
      <c r="D30" s="297"/>
      <c r="E30" s="298"/>
      <c r="F30" s="299"/>
      <c r="G30" s="300">
        <f t="shared" si="0"/>
        <v>0</v>
      </c>
      <c r="H30" s="301"/>
    </row>
    <row r="31" spans="1:8" ht="14.25" customHeight="1" x14ac:dyDescent="0.15">
      <c r="A31" s="297"/>
      <c r="B31" s="297"/>
      <c r="C31" s="297"/>
      <c r="D31" s="297"/>
      <c r="E31" s="298"/>
      <c r="F31" s="299"/>
      <c r="G31" s="300">
        <f t="shared" si="0"/>
        <v>0</v>
      </c>
      <c r="H31" s="301"/>
    </row>
    <row r="32" spans="1:8" ht="14.25" customHeight="1" x14ac:dyDescent="0.15">
      <c r="A32" s="297"/>
      <c r="B32" s="297"/>
      <c r="C32" s="297"/>
      <c r="D32" s="297"/>
      <c r="E32" s="298"/>
      <c r="F32" s="299"/>
      <c r="G32" s="300">
        <f t="shared" si="0"/>
        <v>0</v>
      </c>
      <c r="H32" s="301"/>
    </row>
    <row r="33" spans="1:8" ht="14.25" customHeight="1" x14ac:dyDescent="0.15">
      <c r="A33" s="297"/>
      <c r="B33" s="297"/>
      <c r="C33" s="297"/>
      <c r="D33" s="297"/>
      <c r="E33" s="298"/>
      <c r="F33" s="299"/>
      <c r="G33" s="300">
        <f t="shared" si="0"/>
        <v>0</v>
      </c>
      <c r="H33" s="301"/>
    </row>
    <row r="34" spans="1:8" ht="14.25" customHeight="1" x14ac:dyDescent="0.15">
      <c r="A34" s="297"/>
      <c r="B34" s="297"/>
      <c r="C34" s="297"/>
      <c r="D34" s="297"/>
      <c r="E34" s="298"/>
      <c r="F34" s="299"/>
      <c r="G34" s="300">
        <f t="shared" si="0"/>
        <v>0</v>
      </c>
      <c r="H34" s="301"/>
    </row>
    <row r="35" spans="1:8" ht="14.25" customHeight="1" x14ac:dyDescent="0.15">
      <c r="A35" s="297"/>
      <c r="B35" s="297"/>
      <c r="C35" s="297"/>
      <c r="D35" s="297"/>
      <c r="E35" s="298"/>
      <c r="F35" s="299"/>
      <c r="G35" s="300">
        <f t="shared" si="0"/>
        <v>0</v>
      </c>
      <c r="H35" s="301"/>
    </row>
    <row r="36" spans="1:8" ht="14.25" customHeight="1" x14ac:dyDescent="0.15">
      <c r="A36" s="297"/>
      <c r="B36" s="297"/>
      <c r="C36" s="297"/>
      <c r="D36" s="297"/>
      <c r="E36" s="298"/>
      <c r="F36" s="299"/>
      <c r="G36" s="300">
        <f t="shared" si="0"/>
        <v>0</v>
      </c>
      <c r="H36" s="301"/>
    </row>
    <row r="37" spans="1:8" ht="15" customHeight="1" x14ac:dyDescent="0.15">
      <c r="A37" s="297"/>
      <c r="B37" s="297"/>
      <c r="C37" s="297"/>
      <c r="D37" s="297"/>
      <c r="E37" s="298"/>
      <c r="F37" s="299"/>
      <c r="G37" s="300">
        <f t="shared" ref="G37:G68" si="1">E37*F37</f>
        <v>0</v>
      </c>
      <c r="H37" s="301"/>
    </row>
    <row r="38" spans="1:8" ht="14.25" customHeight="1" x14ac:dyDescent="0.15">
      <c r="A38" s="297"/>
      <c r="B38" s="297"/>
      <c r="C38" s="297"/>
      <c r="D38" s="297"/>
      <c r="E38" s="298"/>
      <c r="F38" s="299"/>
      <c r="G38" s="300">
        <f t="shared" si="1"/>
        <v>0</v>
      </c>
      <c r="H38" s="301"/>
    </row>
    <row r="39" spans="1:8" ht="13.5" customHeight="1" x14ac:dyDescent="0.15">
      <c r="A39" s="297"/>
      <c r="B39" s="297"/>
      <c r="C39" s="297"/>
      <c r="D39" s="297"/>
      <c r="E39" s="298"/>
      <c r="F39" s="299"/>
      <c r="G39" s="300">
        <f t="shared" si="1"/>
        <v>0</v>
      </c>
      <c r="H39" s="382"/>
    </row>
    <row r="40" spans="1:8" ht="13.5" customHeight="1" x14ac:dyDescent="0.15">
      <c r="A40" s="297"/>
      <c r="B40" s="297"/>
      <c r="C40" s="297"/>
      <c r="D40" s="297"/>
      <c r="E40" s="298"/>
      <c r="F40" s="299"/>
      <c r="G40" s="300">
        <f t="shared" si="1"/>
        <v>0</v>
      </c>
      <c r="H40" s="382"/>
    </row>
    <row r="41" spans="1:8" ht="14.25" customHeight="1" x14ac:dyDescent="0.15">
      <c r="A41" s="297"/>
      <c r="B41" s="297"/>
      <c r="C41" s="297"/>
      <c r="D41" s="297"/>
      <c r="E41" s="298"/>
      <c r="F41" s="299"/>
      <c r="G41" s="300">
        <f t="shared" si="1"/>
        <v>0</v>
      </c>
      <c r="H41" s="301"/>
    </row>
    <row r="42" spans="1:8" ht="14.25" customHeight="1" x14ac:dyDescent="0.15">
      <c r="A42" s="297"/>
      <c r="B42" s="297"/>
      <c r="C42" s="297"/>
      <c r="D42" s="297"/>
      <c r="E42" s="298"/>
      <c r="F42" s="299"/>
      <c r="G42" s="300">
        <f t="shared" si="1"/>
        <v>0</v>
      </c>
      <c r="H42" s="301"/>
    </row>
    <row r="43" spans="1:8" ht="14.25" customHeight="1" x14ac:dyDescent="0.15">
      <c r="A43" s="297"/>
      <c r="B43" s="297"/>
      <c r="C43" s="297"/>
      <c r="D43" s="297"/>
      <c r="E43" s="298"/>
      <c r="F43" s="299"/>
      <c r="G43" s="300">
        <f t="shared" si="1"/>
        <v>0</v>
      </c>
      <c r="H43" s="301"/>
    </row>
    <row r="44" spans="1:8" ht="14.25" customHeight="1" x14ac:dyDescent="0.15">
      <c r="A44" s="297"/>
      <c r="B44" s="297"/>
      <c r="C44" s="297"/>
      <c r="D44" s="297"/>
      <c r="E44" s="298"/>
      <c r="F44" s="299"/>
      <c r="G44" s="300">
        <f t="shared" si="1"/>
        <v>0</v>
      </c>
      <c r="H44" s="301"/>
    </row>
    <row r="45" spans="1:8" ht="14.25" customHeight="1" x14ac:dyDescent="0.15">
      <c r="A45" s="297"/>
      <c r="B45" s="297"/>
      <c r="C45" s="297"/>
      <c r="D45" s="297"/>
      <c r="E45" s="298"/>
      <c r="F45" s="299"/>
      <c r="G45" s="300">
        <f t="shared" si="1"/>
        <v>0</v>
      </c>
      <c r="H45" s="301"/>
    </row>
    <row r="46" spans="1:8" ht="14.25" customHeight="1" x14ac:dyDescent="0.15">
      <c r="A46" s="297"/>
      <c r="B46" s="297"/>
      <c r="C46" s="297"/>
      <c r="D46" s="297"/>
      <c r="E46" s="298"/>
      <c r="F46" s="299"/>
      <c r="G46" s="300">
        <f t="shared" si="1"/>
        <v>0</v>
      </c>
      <c r="H46" s="301"/>
    </row>
    <row r="47" spans="1:8" ht="14.25" customHeight="1" x14ac:dyDescent="0.15">
      <c r="A47" s="297"/>
      <c r="B47" s="297"/>
      <c r="C47" s="297"/>
      <c r="D47" s="297"/>
      <c r="E47" s="298"/>
      <c r="F47" s="299"/>
      <c r="G47" s="300">
        <f t="shared" si="1"/>
        <v>0</v>
      </c>
      <c r="H47" s="301"/>
    </row>
    <row r="48" spans="1:8" ht="14.25" customHeight="1" x14ac:dyDescent="0.15">
      <c r="A48" s="297"/>
      <c r="B48" s="297"/>
      <c r="C48" s="297"/>
      <c r="D48" s="297"/>
      <c r="E48" s="298"/>
      <c r="F48" s="299"/>
      <c r="G48" s="300">
        <f t="shared" si="1"/>
        <v>0</v>
      </c>
      <c r="H48" s="301"/>
    </row>
    <row r="49" spans="1:8" ht="14.25" customHeight="1" x14ac:dyDescent="0.15">
      <c r="A49" s="297"/>
      <c r="B49" s="297"/>
      <c r="C49" s="297"/>
      <c r="D49" s="297"/>
      <c r="E49" s="298"/>
      <c r="F49" s="299"/>
      <c r="G49" s="300">
        <f t="shared" si="1"/>
        <v>0</v>
      </c>
      <c r="H49" s="301"/>
    </row>
    <row r="50" spans="1:8" ht="14.25" customHeight="1" x14ac:dyDescent="0.15">
      <c r="A50" s="297"/>
      <c r="B50" s="297"/>
      <c r="C50" s="297"/>
      <c r="D50" s="297"/>
      <c r="E50" s="298"/>
      <c r="F50" s="299"/>
      <c r="G50" s="300">
        <f t="shared" si="1"/>
        <v>0</v>
      </c>
      <c r="H50" s="301"/>
    </row>
    <row r="51" spans="1:8" ht="14.25" customHeight="1" x14ac:dyDescent="0.15">
      <c r="A51" s="297"/>
      <c r="B51" s="297"/>
      <c r="C51" s="297"/>
      <c r="D51" s="297"/>
      <c r="E51" s="298"/>
      <c r="F51" s="299"/>
      <c r="G51" s="300">
        <f t="shared" si="1"/>
        <v>0</v>
      </c>
      <c r="H51" s="301"/>
    </row>
    <row r="52" spans="1:8" ht="14.25" customHeight="1" x14ac:dyDescent="0.15">
      <c r="A52" s="297"/>
      <c r="B52" s="297"/>
      <c r="C52" s="297"/>
      <c r="D52" s="297"/>
      <c r="E52" s="298"/>
      <c r="F52" s="299"/>
      <c r="G52" s="300">
        <f t="shared" si="1"/>
        <v>0</v>
      </c>
      <c r="H52" s="301"/>
    </row>
    <row r="53" spans="1:8" ht="14.25" customHeight="1" x14ac:dyDescent="0.15">
      <c r="A53" s="297"/>
      <c r="B53" s="297"/>
      <c r="C53" s="297"/>
      <c r="D53" s="297"/>
      <c r="E53" s="298"/>
      <c r="F53" s="299"/>
      <c r="G53" s="300">
        <f t="shared" si="1"/>
        <v>0</v>
      </c>
      <c r="H53" s="301"/>
    </row>
    <row r="54" spans="1:8" ht="15" customHeight="1" x14ac:dyDescent="0.15">
      <c r="A54" s="297"/>
      <c r="B54" s="297"/>
      <c r="C54" s="297"/>
      <c r="D54" s="297"/>
      <c r="E54" s="298"/>
      <c r="F54" s="299"/>
      <c r="G54" s="300">
        <f t="shared" si="1"/>
        <v>0</v>
      </c>
      <c r="H54" s="301"/>
    </row>
    <row r="55" spans="1:8" ht="14.25" customHeight="1" x14ac:dyDescent="0.15">
      <c r="A55" s="297"/>
      <c r="B55" s="297"/>
      <c r="C55" s="297"/>
      <c r="D55" s="297"/>
      <c r="E55" s="298"/>
      <c r="F55" s="299"/>
      <c r="G55" s="300">
        <f t="shared" si="1"/>
        <v>0</v>
      </c>
      <c r="H55" s="301"/>
    </row>
    <row r="56" spans="1:8" ht="13.5" customHeight="1" x14ac:dyDescent="0.15">
      <c r="A56" s="297"/>
      <c r="B56" s="297"/>
      <c r="C56" s="297"/>
      <c r="D56" s="297"/>
      <c r="E56" s="298"/>
      <c r="F56" s="299"/>
      <c r="G56" s="300">
        <f t="shared" si="1"/>
        <v>0</v>
      </c>
      <c r="H56" s="382"/>
    </row>
    <row r="57" spans="1:8" ht="13.5" customHeight="1" x14ac:dyDescent="0.15">
      <c r="A57" s="297"/>
      <c r="B57" s="297"/>
      <c r="C57" s="297"/>
      <c r="D57" s="297"/>
      <c r="E57" s="298"/>
      <c r="F57" s="299"/>
      <c r="G57" s="300">
        <f t="shared" si="1"/>
        <v>0</v>
      </c>
      <c r="H57" s="382"/>
    </row>
    <row r="58" spans="1:8" ht="14.25" customHeight="1" x14ac:dyDescent="0.15">
      <c r="A58" s="297"/>
      <c r="B58" s="297"/>
      <c r="C58" s="297"/>
      <c r="D58" s="297"/>
      <c r="E58" s="298"/>
      <c r="F58" s="299"/>
      <c r="G58" s="300">
        <f t="shared" si="1"/>
        <v>0</v>
      </c>
      <c r="H58" s="301"/>
    </row>
    <row r="59" spans="1:8" ht="14.25" customHeight="1" x14ac:dyDescent="0.15">
      <c r="A59" s="297"/>
      <c r="B59" s="297"/>
      <c r="C59" s="297"/>
      <c r="D59" s="297"/>
      <c r="E59" s="298"/>
      <c r="F59" s="299"/>
      <c r="G59" s="300">
        <f t="shared" si="1"/>
        <v>0</v>
      </c>
      <c r="H59" s="301"/>
    </row>
    <row r="60" spans="1:8" ht="14.25" customHeight="1" x14ac:dyDescent="0.15">
      <c r="A60" s="297"/>
      <c r="B60" s="297"/>
      <c r="C60" s="297"/>
      <c r="D60" s="297"/>
      <c r="E60" s="298"/>
      <c r="F60" s="299"/>
      <c r="G60" s="300">
        <f t="shared" si="1"/>
        <v>0</v>
      </c>
      <c r="H60" s="301"/>
    </row>
    <row r="61" spans="1:8" ht="14.25" customHeight="1" x14ac:dyDescent="0.15">
      <c r="A61" s="297"/>
      <c r="B61" s="297"/>
      <c r="C61" s="297"/>
      <c r="D61" s="297"/>
      <c r="E61" s="298"/>
      <c r="F61" s="299"/>
      <c r="G61" s="300">
        <f t="shared" si="1"/>
        <v>0</v>
      </c>
      <c r="H61" s="301"/>
    </row>
    <row r="62" spans="1:8" ht="14.25" customHeight="1" x14ac:dyDescent="0.15">
      <c r="A62" s="297"/>
      <c r="B62" s="297"/>
      <c r="C62" s="297"/>
      <c r="D62" s="297"/>
      <c r="E62" s="298"/>
      <c r="F62" s="299"/>
      <c r="G62" s="300">
        <f t="shared" si="1"/>
        <v>0</v>
      </c>
      <c r="H62" s="301"/>
    </row>
    <row r="63" spans="1:8" ht="14.25" customHeight="1" x14ac:dyDescent="0.15">
      <c r="A63" s="297"/>
      <c r="B63" s="297"/>
      <c r="C63" s="297"/>
      <c r="D63" s="297"/>
      <c r="E63" s="298"/>
      <c r="F63" s="299"/>
      <c r="G63" s="300">
        <f t="shared" si="1"/>
        <v>0</v>
      </c>
      <c r="H63" s="301"/>
    </row>
    <row r="64" spans="1:8" ht="14.25" customHeight="1" x14ac:dyDescent="0.15">
      <c r="A64" s="297"/>
      <c r="B64" s="297"/>
      <c r="C64" s="297"/>
      <c r="D64" s="297"/>
      <c r="E64" s="298"/>
      <c r="F64" s="299"/>
      <c r="G64" s="300">
        <f t="shared" si="1"/>
        <v>0</v>
      </c>
      <c r="H64" s="301"/>
    </row>
    <row r="65" spans="1:8" ht="14.25" customHeight="1" x14ac:dyDescent="0.15">
      <c r="A65" s="297"/>
      <c r="B65" s="297"/>
      <c r="C65" s="297"/>
      <c r="D65" s="297"/>
      <c r="E65" s="298"/>
      <c r="F65" s="299"/>
      <c r="G65" s="300">
        <f t="shared" si="1"/>
        <v>0</v>
      </c>
      <c r="H65" s="301"/>
    </row>
    <row r="66" spans="1:8" ht="14.25" customHeight="1" x14ac:dyDescent="0.15">
      <c r="A66" s="297"/>
      <c r="B66" s="297"/>
      <c r="C66" s="297"/>
      <c r="D66" s="297"/>
      <c r="E66" s="298"/>
      <c r="F66" s="299"/>
      <c r="G66" s="300">
        <f t="shared" si="1"/>
        <v>0</v>
      </c>
      <c r="H66" s="301"/>
    </row>
    <row r="67" spans="1:8" ht="14.25" customHeight="1" x14ac:dyDescent="0.15">
      <c r="A67" s="297"/>
      <c r="B67" s="297"/>
      <c r="C67" s="297"/>
      <c r="D67" s="297"/>
      <c r="E67" s="298"/>
      <c r="F67" s="299"/>
      <c r="G67" s="300">
        <f t="shared" si="1"/>
        <v>0</v>
      </c>
      <c r="H67" s="301"/>
    </row>
    <row r="68" spans="1:8" ht="14.25" customHeight="1" x14ac:dyDescent="0.15">
      <c r="A68" s="297"/>
      <c r="B68" s="297"/>
      <c r="C68" s="297"/>
      <c r="D68" s="297"/>
      <c r="E68" s="298"/>
      <c r="F68" s="299"/>
      <c r="G68" s="300">
        <f t="shared" si="1"/>
        <v>0</v>
      </c>
      <c r="H68" s="301"/>
    </row>
    <row r="69" spans="1:8" ht="14.25" customHeight="1" x14ac:dyDescent="0.15">
      <c r="A69" s="297"/>
      <c r="B69" s="297"/>
      <c r="C69" s="297"/>
      <c r="D69" s="297"/>
      <c r="E69" s="298"/>
      <c r="F69" s="299"/>
      <c r="G69" s="300">
        <f t="shared" ref="G69:G100" si="2">E69*F69</f>
        <v>0</v>
      </c>
      <c r="H69" s="301"/>
    </row>
    <row r="70" spans="1:8" ht="14.25" customHeight="1" x14ac:dyDescent="0.15">
      <c r="A70" s="297"/>
      <c r="B70" s="297"/>
      <c r="C70" s="297"/>
      <c r="D70" s="297"/>
      <c r="E70" s="298"/>
      <c r="F70" s="299"/>
      <c r="G70" s="300">
        <f t="shared" si="2"/>
        <v>0</v>
      </c>
      <c r="H70" s="301"/>
    </row>
    <row r="71" spans="1:8" ht="14.25" customHeight="1" x14ac:dyDescent="0.15">
      <c r="A71" s="297"/>
      <c r="B71" s="297"/>
      <c r="C71" s="297"/>
      <c r="D71" s="297"/>
      <c r="E71" s="298"/>
      <c r="F71" s="299"/>
      <c r="G71" s="300">
        <f t="shared" si="2"/>
        <v>0</v>
      </c>
      <c r="H71" s="301"/>
    </row>
    <row r="72" spans="1:8" ht="14.25" customHeight="1" x14ac:dyDescent="0.15">
      <c r="A72" s="297"/>
      <c r="B72" s="297"/>
      <c r="C72" s="297"/>
      <c r="D72" s="297"/>
      <c r="E72" s="298"/>
      <c r="F72" s="299"/>
      <c r="G72" s="300">
        <f t="shared" si="2"/>
        <v>0</v>
      </c>
      <c r="H72" s="301"/>
    </row>
    <row r="73" spans="1:8" ht="14.25" customHeight="1" x14ac:dyDescent="0.15">
      <c r="A73" s="297"/>
      <c r="B73" s="297"/>
      <c r="C73" s="297"/>
      <c r="D73" s="297"/>
      <c r="E73" s="298"/>
      <c r="F73" s="299"/>
      <c r="G73" s="300">
        <f t="shared" si="2"/>
        <v>0</v>
      </c>
      <c r="H73" s="301"/>
    </row>
    <row r="74" spans="1:8" ht="14.25" customHeight="1" x14ac:dyDescent="0.15">
      <c r="A74" s="297"/>
      <c r="B74" s="297"/>
      <c r="C74" s="297"/>
      <c r="D74" s="297"/>
      <c r="E74" s="298"/>
      <c r="F74" s="299"/>
      <c r="G74" s="300">
        <f t="shared" si="2"/>
        <v>0</v>
      </c>
      <c r="H74" s="301"/>
    </row>
    <row r="75" spans="1:8" ht="14.25" customHeight="1" x14ac:dyDescent="0.15">
      <c r="A75" s="297"/>
      <c r="B75" s="297"/>
      <c r="C75" s="297"/>
      <c r="D75" s="297"/>
      <c r="E75" s="298"/>
      <c r="F75" s="299"/>
      <c r="G75" s="300">
        <f t="shared" si="2"/>
        <v>0</v>
      </c>
      <c r="H75" s="301"/>
    </row>
    <row r="76" spans="1:8" ht="14.25" customHeight="1" x14ac:dyDescent="0.15">
      <c r="A76" s="297"/>
      <c r="B76" s="297"/>
      <c r="C76" s="297"/>
      <c r="D76" s="297"/>
      <c r="E76" s="298"/>
      <c r="F76" s="299"/>
      <c r="G76" s="300">
        <f t="shared" si="2"/>
        <v>0</v>
      </c>
      <c r="H76" s="301"/>
    </row>
    <row r="77" spans="1:8" ht="14.25" customHeight="1" x14ac:dyDescent="0.15">
      <c r="A77" s="297"/>
      <c r="B77" s="297"/>
      <c r="C77" s="297"/>
      <c r="D77" s="297"/>
      <c r="E77" s="298"/>
      <c r="F77" s="299"/>
      <c r="G77" s="300">
        <f t="shared" si="2"/>
        <v>0</v>
      </c>
      <c r="H77" s="301"/>
    </row>
    <row r="78" spans="1:8" ht="14.25" customHeight="1" x14ac:dyDescent="0.15">
      <c r="A78" s="297"/>
      <c r="B78" s="297"/>
      <c r="C78" s="297"/>
      <c r="D78" s="297"/>
      <c r="E78" s="298"/>
      <c r="F78" s="299"/>
      <c r="G78" s="300">
        <f t="shared" si="2"/>
        <v>0</v>
      </c>
      <c r="H78" s="301"/>
    </row>
    <row r="79" spans="1:8" ht="14.25" customHeight="1" x14ac:dyDescent="0.15">
      <c r="A79" s="297"/>
      <c r="B79" s="297"/>
      <c r="C79" s="297"/>
      <c r="D79" s="297"/>
      <c r="E79" s="298"/>
      <c r="F79" s="299"/>
      <c r="G79" s="300">
        <f t="shared" si="2"/>
        <v>0</v>
      </c>
      <c r="H79" s="301"/>
    </row>
    <row r="80" spans="1:8" ht="14.25" customHeight="1" x14ac:dyDescent="0.15">
      <c r="A80" s="297"/>
      <c r="B80" s="297"/>
      <c r="C80" s="297"/>
      <c r="D80" s="297"/>
      <c r="E80" s="298"/>
      <c r="F80" s="299"/>
      <c r="G80" s="300">
        <f t="shared" si="2"/>
        <v>0</v>
      </c>
      <c r="H80" s="301"/>
    </row>
    <row r="81" spans="1:8" ht="14.25" customHeight="1" x14ac:dyDescent="0.15">
      <c r="A81" s="297"/>
      <c r="B81" s="297"/>
      <c r="C81" s="297"/>
      <c r="D81" s="297"/>
      <c r="E81" s="298"/>
      <c r="F81" s="299"/>
      <c r="G81" s="300">
        <f t="shared" si="2"/>
        <v>0</v>
      </c>
      <c r="H81" s="301"/>
    </row>
    <row r="82" spans="1:8" ht="14.25" customHeight="1" x14ac:dyDescent="0.15">
      <c r="A82" s="297"/>
      <c r="B82" s="297"/>
      <c r="C82" s="297"/>
      <c r="D82" s="297"/>
      <c r="E82" s="298"/>
      <c r="F82" s="299"/>
      <c r="G82" s="300">
        <f t="shared" si="2"/>
        <v>0</v>
      </c>
      <c r="H82" s="301"/>
    </row>
    <row r="83" spans="1:8" ht="14.25" customHeight="1" x14ac:dyDescent="0.15">
      <c r="A83" s="297"/>
      <c r="B83" s="297"/>
      <c r="C83" s="297"/>
      <c r="D83" s="297"/>
      <c r="E83" s="298"/>
      <c r="F83" s="299"/>
      <c r="G83" s="300">
        <f t="shared" si="2"/>
        <v>0</v>
      </c>
      <c r="H83" s="301"/>
    </row>
    <row r="84" spans="1:8" ht="14.25" customHeight="1" x14ac:dyDescent="0.15">
      <c r="A84" s="297"/>
      <c r="B84" s="297"/>
      <c r="C84" s="297"/>
      <c r="D84" s="297"/>
      <c r="E84" s="298"/>
      <c r="F84" s="299"/>
      <c r="G84" s="300">
        <f t="shared" si="2"/>
        <v>0</v>
      </c>
      <c r="H84" s="301"/>
    </row>
    <row r="85" spans="1:8" ht="14.25" customHeight="1" x14ac:dyDescent="0.15">
      <c r="A85" s="297"/>
      <c r="B85" s="297"/>
      <c r="C85" s="297"/>
      <c r="D85" s="297"/>
      <c r="E85" s="298"/>
      <c r="F85" s="299"/>
      <c r="G85" s="300">
        <f t="shared" si="2"/>
        <v>0</v>
      </c>
      <c r="H85" s="301"/>
    </row>
    <row r="86" spans="1:8" ht="14.25" customHeight="1" x14ac:dyDescent="0.15">
      <c r="A86" s="297"/>
      <c r="B86" s="297"/>
      <c r="C86" s="297"/>
      <c r="D86" s="297"/>
      <c r="E86" s="298"/>
      <c r="F86" s="299"/>
      <c r="G86" s="300">
        <f t="shared" si="2"/>
        <v>0</v>
      </c>
      <c r="H86" s="301"/>
    </row>
    <row r="87" spans="1:8" ht="14.25" customHeight="1" x14ac:dyDescent="0.15">
      <c r="A87" s="297"/>
      <c r="B87" s="297"/>
      <c r="C87" s="297"/>
      <c r="D87" s="302"/>
      <c r="E87" s="298"/>
      <c r="F87" s="299"/>
      <c r="G87" s="300">
        <f t="shared" si="2"/>
        <v>0</v>
      </c>
      <c r="H87" s="301"/>
    </row>
    <row r="88" spans="1:8" ht="13.5" customHeight="1" x14ac:dyDescent="0.15">
      <c r="A88" s="303"/>
      <c r="B88" s="297"/>
      <c r="C88" s="297"/>
      <c r="D88" s="304"/>
      <c r="E88" s="298"/>
      <c r="F88" s="299"/>
      <c r="G88" s="300">
        <f t="shared" si="2"/>
        <v>0</v>
      </c>
      <c r="H88" s="305"/>
    </row>
    <row r="89" spans="1:8" ht="13.5" customHeight="1" x14ac:dyDescent="0.15">
      <c r="A89" s="303"/>
      <c r="B89" s="297"/>
      <c r="C89" s="297"/>
      <c r="D89" s="304"/>
      <c r="E89" s="298"/>
      <c r="F89" s="299"/>
      <c r="G89" s="300">
        <f t="shared" si="2"/>
        <v>0</v>
      </c>
      <c r="H89" s="305"/>
    </row>
    <row r="90" spans="1:8" ht="14.25" customHeight="1" x14ac:dyDescent="0.15">
      <c r="A90" s="303"/>
      <c r="B90" s="297"/>
      <c r="C90" s="297"/>
      <c r="D90" s="304"/>
      <c r="E90" s="298"/>
      <c r="F90" s="299"/>
      <c r="G90" s="300">
        <f t="shared" si="2"/>
        <v>0</v>
      </c>
      <c r="H90" s="301"/>
    </row>
    <row r="91" spans="1:8" ht="14.25" customHeight="1" x14ac:dyDescent="0.15">
      <c r="A91" s="297"/>
      <c r="B91" s="297"/>
      <c r="C91" s="297"/>
      <c r="D91" s="297"/>
      <c r="E91" s="298"/>
      <c r="F91" s="299"/>
      <c r="G91" s="300">
        <f t="shared" si="2"/>
        <v>0</v>
      </c>
      <c r="H91" s="301"/>
    </row>
    <row r="92" spans="1:8" ht="14.25" customHeight="1" x14ac:dyDescent="0.15">
      <c r="A92" s="297"/>
      <c r="B92" s="297"/>
      <c r="C92" s="297"/>
      <c r="D92" s="302"/>
      <c r="E92" s="298"/>
      <c r="F92" s="299"/>
      <c r="G92" s="300">
        <f t="shared" si="2"/>
        <v>0</v>
      </c>
      <c r="H92" s="301"/>
    </row>
    <row r="93" spans="1:8" ht="13.5" customHeight="1" x14ac:dyDescent="0.15">
      <c r="A93" s="303"/>
      <c r="B93" s="297"/>
      <c r="C93" s="297"/>
      <c r="D93" s="304"/>
      <c r="E93" s="298"/>
      <c r="F93" s="299"/>
      <c r="G93" s="300">
        <f t="shared" si="2"/>
        <v>0</v>
      </c>
      <c r="H93" s="305"/>
    </row>
    <row r="94" spans="1:8" ht="13.5" customHeight="1" x14ac:dyDescent="0.15">
      <c r="A94" s="303"/>
      <c r="B94" s="297"/>
      <c r="C94" s="297"/>
      <c r="D94" s="304"/>
      <c r="E94" s="298"/>
      <c r="F94" s="299"/>
      <c r="G94" s="300">
        <f t="shared" si="2"/>
        <v>0</v>
      </c>
      <c r="H94" s="305"/>
    </row>
    <row r="95" spans="1:8" ht="14.25" customHeight="1" x14ac:dyDescent="0.15">
      <c r="A95" s="303"/>
      <c r="B95" s="297"/>
      <c r="C95" s="297"/>
      <c r="D95" s="304"/>
      <c r="E95" s="298"/>
      <c r="F95" s="299"/>
      <c r="G95" s="300">
        <f t="shared" si="2"/>
        <v>0</v>
      </c>
      <c r="H95" s="301"/>
    </row>
    <row r="96" spans="1:8" ht="14.25" customHeight="1" x14ac:dyDescent="0.15">
      <c r="A96" s="297"/>
      <c r="B96" s="297"/>
      <c r="C96" s="297"/>
      <c r="D96" s="297"/>
      <c r="E96" s="298"/>
      <c r="F96" s="299"/>
      <c r="G96" s="300">
        <f t="shared" si="2"/>
        <v>0</v>
      </c>
      <c r="H96" s="301"/>
    </row>
    <row r="97" spans="1:8" ht="14.25" customHeight="1" x14ac:dyDescent="0.15">
      <c r="A97" s="297"/>
      <c r="B97" s="297"/>
      <c r="C97" s="297"/>
      <c r="D97" s="302"/>
      <c r="E97" s="298"/>
      <c r="F97" s="299"/>
      <c r="G97" s="300">
        <f t="shared" si="2"/>
        <v>0</v>
      </c>
      <c r="H97" s="301"/>
    </row>
    <row r="98" spans="1:8" ht="13.5" customHeight="1" x14ac:dyDescent="0.15">
      <c r="A98" s="303"/>
      <c r="B98" s="297"/>
      <c r="C98" s="297"/>
      <c r="D98" s="304"/>
      <c r="E98" s="298"/>
      <c r="F98" s="299"/>
      <c r="G98" s="300">
        <f t="shared" si="2"/>
        <v>0</v>
      </c>
      <c r="H98" s="305"/>
    </row>
    <row r="99" spans="1:8" ht="13.5" customHeight="1" x14ac:dyDescent="0.15">
      <c r="A99" s="303"/>
      <c r="B99" s="297"/>
      <c r="C99" s="297"/>
      <c r="D99" s="304"/>
      <c r="E99" s="298"/>
      <c r="F99" s="299"/>
      <c r="G99" s="300">
        <f t="shared" si="2"/>
        <v>0</v>
      </c>
      <c r="H99" s="305"/>
    </row>
    <row r="100" spans="1:8" ht="14.25" customHeight="1" x14ac:dyDescent="0.15">
      <c r="A100" s="303"/>
      <c r="B100" s="297"/>
      <c r="C100" s="297"/>
      <c r="D100" s="304"/>
      <c r="E100" s="298"/>
      <c r="F100" s="299"/>
      <c r="G100" s="300">
        <f t="shared" si="2"/>
        <v>0</v>
      </c>
      <c r="H100" s="301"/>
    </row>
    <row r="101" spans="1:8" ht="14.25" customHeight="1" x14ac:dyDescent="0.15">
      <c r="A101" s="303"/>
      <c r="B101" s="297"/>
      <c r="C101" s="297"/>
      <c r="D101" s="304"/>
      <c r="E101" s="298"/>
      <c r="F101" s="299"/>
      <c r="G101" s="300">
        <f t="shared" ref="G101:G102" si="3">E101*F101</f>
        <v>0</v>
      </c>
      <c r="H101" s="301"/>
    </row>
    <row r="102" spans="1:8" ht="15" customHeight="1" x14ac:dyDescent="0.15">
      <c r="A102" s="306"/>
      <c r="B102" s="307"/>
      <c r="C102" s="307"/>
      <c r="D102" s="308"/>
      <c r="E102" s="309"/>
      <c r="F102" s="310"/>
      <c r="G102" s="311">
        <f t="shared" si="3"/>
        <v>0</v>
      </c>
      <c r="H102" s="301"/>
    </row>
    <row r="103" spans="1:8" ht="20.25" customHeight="1" x14ac:dyDescent="0.15">
      <c r="A103" s="112" t="s">
        <v>34</v>
      </c>
      <c r="B103" s="113"/>
      <c r="C103" s="113"/>
      <c r="D103" s="113"/>
      <c r="E103" s="114"/>
      <c r="F103" s="114"/>
      <c r="G103" s="140">
        <f>SUM(G5:G102)</f>
        <v>0</v>
      </c>
      <c r="H103" s="312"/>
    </row>
    <row r="104" spans="1:8" ht="14.25" customHeight="1" x14ac:dyDescent="0.15">
      <c r="A104" s="313"/>
      <c r="B104" s="278"/>
      <c r="C104" s="279"/>
      <c r="D104" s="280"/>
      <c r="E104" s="280"/>
      <c r="F104" s="281"/>
      <c r="G104" s="282"/>
      <c r="H104" s="314"/>
    </row>
    <row r="105" spans="1:8" ht="13.5" customHeight="1" x14ac:dyDescent="0.15">
      <c r="A105" s="283"/>
      <c r="B105" s="284"/>
      <c r="C105" s="285"/>
      <c r="D105" s="286"/>
      <c r="E105" s="286"/>
      <c r="F105" s="287"/>
      <c r="G105" s="288"/>
      <c r="H105" s="314"/>
    </row>
    <row r="106" spans="1:8" ht="13.5" customHeight="1" x14ac:dyDescent="0.15">
      <c r="A106" s="283"/>
      <c r="B106" s="284"/>
      <c r="C106" s="285"/>
      <c r="D106" s="286"/>
      <c r="E106" s="286"/>
      <c r="F106" s="287"/>
      <c r="G106" s="288"/>
      <c r="H106" s="314"/>
    </row>
    <row r="107" spans="1:8" ht="13.5" customHeight="1" x14ac:dyDescent="0.15">
      <c r="A107" s="283"/>
      <c r="B107" s="284"/>
      <c r="C107" s="285"/>
      <c r="D107" s="286"/>
      <c r="E107" s="286"/>
      <c r="F107" s="287"/>
      <c r="G107" s="288"/>
      <c r="H107" s="314"/>
    </row>
    <row r="108" spans="1:8" ht="13.5" customHeight="1" x14ac:dyDescent="0.15">
      <c r="A108" s="289"/>
      <c r="B108" s="284"/>
      <c r="C108" s="285"/>
      <c r="D108" s="286"/>
      <c r="E108" s="286"/>
      <c r="F108" s="287"/>
      <c r="G108" s="288"/>
      <c r="H108" s="314"/>
    </row>
    <row r="109" spans="1:8" ht="13.5" customHeight="1" x14ac:dyDescent="0.15">
      <c r="A109" s="289"/>
      <c r="B109" s="284"/>
      <c r="C109" s="285"/>
      <c r="D109" s="286"/>
      <c r="E109" s="286"/>
      <c r="F109" s="287"/>
      <c r="G109" s="288"/>
      <c r="H109" s="314"/>
    </row>
    <row r="110" spans="1:8" ht="13.5" customHeight="1" x14ac:dyDescent="0.15">
      <c r="A110" s="289"/>
      <c r="B110" s="284"/>
      <c r="C110" s="285"/>
      <c r="D110" s="286"/>
      <c r="E110" s="286"/>
      <c r="F110" s="287"/>
      <c r="G110" s="288"/>
      <c r="H110" s="314"/>
    </row>
    <row r="111" spans="1:8" ht="13.5" customHeight="1" x14ac:dyDescent="0.15">
      <c r="A111" s="289"/>
      <c r="B111" s="284"/>
      <c r="C111" s="285"/>
      <c r="D111" s="286"/>
      <c r="E111" s="286"/>
      <c r="F111" s="287"/>
      <c r="G111" s="288"/>
      <c r="H111" s="314"/>
    </row>
    <row r="112" spans="1:8" ht="13.5" customHeight="1" x14ac:dyDescent="0.15">
      <c r="A112" s="289"/>
      <c r="B112" s="284"/>
      <c r="C112" s="285"/>
      <c r="D112" s="286"/>
      <c r="E112" s="286"/>
      <c r="F112" s="287"/>
      <c r="G112" s="288"/>
      <c r="H112" s="314"/>
    </row>
    <row r="113" spans="1:8" ht="13.5" customHeight="1" x14ac:dyDescent="0.15">
      <c r="A113" s="315"/>
      <c r="B113" s="316"/>
      <c r="C113" s="316"/>
      <c r="D113" s="316"/>
      <c r="E113" s="316"/>
      <c r="F113" s="316"/>
      <c r="G113" s="288"/>
      <c r="H113" s="314"/>
    </row>
    <row r="114" spans="1:8" ht="13.5" customHeight="1" x14ac:dyDescent="0.15">
      <c r="A114" s="283"/>
      <c r="B114" s="316"/>
      <c r="C114" s="316"/>
      <c r="D114" s="316"/>
      <c r="E114" s="316"/>
      <c r="F114" s="316"/>
      <c r="G114" s="288"/>
      <c r="H114" s="314"/>
    </row>
    <row r="115" spans="1:8" ht="13.5" customHeight="1" x14ac:dyDescent="0.15">
      <c r="A115" s="315"/>
      <c r="B115" s="316"/>
      <c r="C115" s="316"/>
      <c r="D115" s="316"/>
      <c r="E115" s="316"/>
      <c r="F115" s="316"/>
      <c r="G115" s="288"/>
      <c r="H115" s="314"/>
    </row>
    <row r="116" spans="1:8" ht="13.5" customHeight="1" x14ac:dyDescent="0.15">
      <c r="A116" s="315"/>
      <c r="B116" s="316"/>
      <c r="C116" s="316"/>
      <c r="D116" s="316"/>
      <c r="E116" s="316"/>
      <c r="F116" s="316"/>
      <c r="G116" s="288"/>
      <c r="H116" s="314"/>
    </row>
    <row r="117" spans="1:8" ht="13.5" customHeight="1" x14ac:dyDescent="0.15">
      <c r="A117" s="315"/>
      <c r="B117" s="316"/>
      <c r="C117" s="316"/>
      <c r="D117" s="316"/>
      <c r="E117" s="316"/>
      <c r="F117" s="316"/>
      <c r="G117" s="288"/>
      <c r="H117" s="314"/>
    </row>
    <row r="118" spans="1:8" ht="13.5" customHeight="1" x14ac:dyDescent="0.15">
      <c r="A118" s="315"/>
      <c r="B118" s="316"/>
      <c r="C118" s="316"/>
      <c r="D118" s="316"/>
      <c r="E118" s="316"/>
      <c r="F118" s="316"/>
      <c r="G118" s="288"/>
      <c r="H118" s="314"/>
    </row>
    <row r="119" spans="1:8" ht="13.5" customHeight="1" x14ac:dyDescent="0.15">
      <c r="A119" s="315"/>
      <c r="B119" s="316"/>
      <c r="C119" s="316"/>
      <c r="D119" s="316"/>
      <c r="E119" s="316"/>
      <c r="F119" s="316"/>
      <c r="G119" s="288"/>
      <c r="H119" s="314"/>
    </row>
    <row r="120" spans="1:8" ht="13.5" customHeight="1" x14ac:dyDescent="0.15">
      <c r="A120" s="315"/>
      <c r="B120" s="316"/>
      <c r="C120" s="316"/>
      <c r="D120" s="316"/>
      <c r="E120" s="316"/>
      <c r="F120" s="316"/>
      <c r="G120" s="288"/>
      <c r="H120" s="314"/>
    </row>
    <row r="121" spans="1:8" ht="13.5" customHeight="1" x14ac:dyDescent="0.15">
      <c r="A121" s="315"/>
      <c r="B121" s="316"/>
      <c r="C121" s="316"/>
      <c r="D121" s="316"/>
      <c r="E121" s="316"/>
      <c r="F121" s="316"/>
      <c r="G121" s="288"/>
      <c r="H121" s="314"/>
    </row>
    <row r="122" spans="1:8" ht="13.5" customHeight="1" x14ac:dyDescent="0.15">
      <c r="A122" s="315"/>
      <c r="B122" s="316"/>
      <c r="C122" s="316"/>
      <c r="D122" s="316"/>
      <c r="E122" s="316"/>
      <c r="F122" s="316"/>
      <c r="G122" s="288"/>
      <c r="H122" s="314"/>
    </row>
    <row r="123" spans="1:8" ht="13.5" customHeight="1" x14ac:dyDescent="0.15">
      <c r="A123" s="315"/>
      <c r="B123" s="316"/>
      <c r="C123" s="316"/>
      <c r="D123" s="316"/>
      <c r="E123" s="316"/>
      <c r="F123" s="316"/>
      <c r="G123" s="288"/>
      <c r="H123" s="314"/>
    </row>
    <row r="124" spans="1:8" ht="13.5" customHeight="1" x14ac:dyDescent="0.15">
      <c r="A124" s="315"/>
      <c r="B124" s="316"/>
      <c r="C124" s="316"/>
      <c r="D124" s="316"/>
      <c r="E124" s="316"/>
      <c r="F124" s="316"/>
      <c r="G124" s="288"/>
      <c r="H124" s="314"/>
    </row>
    <row r="125" spans="1:8" ht="13.5" customHeight="1" x14ac:dyDescent="0.15">
      <c r="A125" s="283"/>
      <c r="B125" s="316"/>
      <c r="C125" s="317"/>
      <c r="D125" s="316"/>
      <c r="E125" s="316"/>
      <c r="F125" s="316"/>
      <c r="G125" s="288"/>
      <c r="H125" s="314"/>
    </row>
    <row r="126" spans="1:8" ht="13.5" customHeight="1" x14ac:dyDescent="0.15">
      <c r="A126" s="315"/>
      <c r="B126" s="316"/>
      <c r="C126" s="316"/>
      <c r="D126" s="316"/>
      <c r="E126" s="316"/>
      <c r="F126" s="316"/>
      <c r="G126" s="288"/>
      <c r="H126" s="314"/>
    </row>
    <row r="127" spans="1:8" ht="13.5" customHeight="1" x14ac:dyDescent="0.15">
      <c r="A127" s="283"/>
      <c r="B127" s="316"/>
      <c r="C127" s="316"/>
      <c r="D127" s="316"/>
      <c r="E127" s="316"/>
      <c r="F127" s="316"/>
      <c r="G127" s="288"/>
      <c r="H127" s="314"/>
    </row>
    <row r="128" spans="1:8" ht="13.5" customHeight="1" x14ac:dyDescent="0.15">
      <c r="A128" s="315"/>
      <c r="B128" s="316"/>
      <c r="C128" s="316"/>
      <c r="D128" s="316"/>
      <c r="E128" s="316"/>
      <c r="F128" s="316"/>
      <c r="G128" s="288"/>
      <c r="H128" s="314"/>
    </row>
    <row r="129" spans="1:8" ht="13.5" customHeight="1" x14ac:dyDescent="0.15">
      <c r="A129" s="315"/>
      <c r="B129" s="316"/>
      <c r="C129" s="316"/>
      <c r="D129" s="316"/>
      <c r="E129" s="316"/>
      <c r="F129" s="316"/>
      <c r="G129" s="288"/>
      <c r="H129" s="314"/>
    </row>
    <row r="130" spans="1:8" ht="13.5" customHeight="1" x14ac:dyDescent="0.15">
      <c r="A130" s="315"/>
      <c r="B130" s="316"/>
      <c r="C130" s="316"/>
      <c r="D130" s="316"/>
      <c r="E130" s="316"/>
      <c r="F130" s="316"/>
      <c r="G130" s="288"/>
      <c r="H130" s="314"/>
    </row>
    <row r="131" spans="1:8" ht="13.5" customHeight="1" x14ac:dyDescent="0.15">
      <c r="A131" s="315"/>
      <c r="B131" s="316"/>
      <c r="C131" s="316"/>
      <c r="D131" s="316"/>
      <c r="E131" s="316"/>
      <c r="F131" s="316"/>
      <c r="G131" s="288"/>
      <c r="H131" s="314"/>
    </row>
    <row r="132" spans="1:8" ht="13.5" customHeight="1" x14ac:dyDescent="0.15">
      <c r="A132" s="315"/>
      <c r="B132" s="316"/>
      <c r="C132" s="316"/>
      <c r="D132" s="316"/>
      <c r="E132" s="316"/>
      <c r="F132" s="316"/>
      <c r="G132" s="288"/>
      <c r="H132" s="314"/>
    </row>
    <row r="133" spans="1:8" ht="13.5" customHeight="1" x14ac:dyDescent="0.15">
      <c r="A133" s="315"/>
      <c r="B133" s="316"/>
      <c r="C133" s="316"/>
      <c r="D133" s="316"/>
      <c r="E133" s="316"/>
      <c r="F133" s="316"/>
      <c r="G133" s="288"/>
      <c r="H133" s="314"/>
    </row>
    <row r="134" spans="1:8" ht="13.5" customHeight="1" x14ac:dyDescent="0.15">
      <c r="A134" s="315"/>
      <c r="B134" s="316"/>
      <c r="C134" s="316"/>
      <c r="D134" s="316"/>
      <c r="E134" s="316"/>
      <c r="F134" s="316"/>
      <c r="G134" s="288"/>
      <c r="H134" s="314"/>
    </row>
    <row r="135" spans="1:8" ht="13.5" customHeight="1" x14ac:dyDescent="0.15">
      <c r="A135" s="315"/>
      <c r="B135" s="316"/>
      <c r="C135" s="316"/>
      <c r="D135" s="316"/>
      <c r="E135" s="316"/>
      <c r="F135" s="316"/>
      <c r="G135" s="288"/>
      <c r="H135" s="314"/>
    </row>
    <row r="136" spans="1:8" ht="13.5" customHeight="1" x14ac:dyDescent="0.15">
      <c r="A136" s="315"/>
      <c r="B136" s="316"/>
      <c r="C136" s="316"/>
      <c r="D136" s="316"/>
      <c r="E136" s="316"/>
      <c r="F136" s="316"/>
      <c r="G136" s="288"/>
      <c r="H136" s="314"/>
    </row>
    <row r="137" spans="1:8" ht="13.5" customHeight="1" x14ac:dyDescent="0.15">
      <c r="A137" s="315"/>
      <c r="B137" s="316"/>
      <c r="C137" s="316"/>
      <c r="D137" s="316"/>
      <c r="E137" s="316"/>
      <c r="F137" s="316"/>
      <c r="G137" s="288"/>
      <c r="H137" s="314"/>
    </row>
    <row r="138" spans="1:8" ht="13.5" customHeight="1" x14ac:dyDescent="0.15">
      <c r="A138" s="318"/>
      <c r="B138" s="293"/>
      <c r="C138" s="316"/>
      <c r="D138" s="316"/>
      <c r="E138" s="316"/>
      <c r="F138" s="316"/>
      <c r="G138" s="288"/>
      <c r="H138" s="314"/>
    </row>
    <row r="139" spans="1:8" ht="13.5" customHeight="1" x14ac:dyDescent="0.15">
      <c r="A139" s="315"/>
      <c r="B139" s="316"/>
      <c r="C139" s="316"/>
      <c r="D139" s="316"/>
      <c r="E139" s="316"/>
      <c r="F139" s="316"/>
      <c r="G139" s="288"/>
      <c r="H139" s="314"/>
    </row>
    <row r="140" spans="1:8" ht="13.5" customHeight="1" x14ac:dyDescent="0.15">
      <c r="A140" s="319"/>
      <c r="B140" s="316"/>
      <c r="C140" s="316"/>
      <c r="D140" s="316"/>
      <c r="E140" s="316"/>
      <c r="F140" s="316"/>
      <c r="G140" s="288"/>
      <c r="H140" s="314"/>
    </row>
    <row r="141" spans="1:8" ht="13.5" customHeight="1" x14ac:dyDescent="0.15">
      <c r="A141" s="315"/>
      <c r="B141" s="316"/>
      <c r="C141" s="316"/>
      <c r="D141" s="316"/>
      <c r="E141" s="316"/>
      <c r="F141" s="316"/>
      <c r="G141" s="288"/>
      <c r="H141" s="314"/>
    </row>
    <row r="142" spans="1:8" ht="13.5" customHeight="1" x14ac:dyDescent="0.15">
      <c r="A142" s="315"/>
      <c r="B142" s="316"/>
      <c r="C142" s="316"/>
      <c r="D142" s="316"/>
      <c r="E142" s="316"/>
      <c r="F142" s="316"/>
      <c r="G142" s="288"/>
      <c r="H142" s="314"/>
    </row>
    <row r="143" spans="1:8" ht="13.5" customHeight="1" x14ac:dyDescent="0.15">
      <c r="A143" s="315"/>
      <c r="B143" s="316"/>
      <c r="C143" s="316"/>
      <c r="D143" s="316"/>
      <c r="E143" s="316"/>
      <c r="F143" s="316"/>
      <c r="G143" s="288"/>
      <c r="H143" s="314"/>
    </row>
    <row r="144" spans="1:8" ht="13.5" customHeight="1" x14ac:dyDescent="0.15">
      <c r="A144" s="315"/>
      <c r="B144" s="316"/>
      <c r="C144" s="316"/>
      <c r="D144" s="316"/>
      <c r="E144" s="316"/>
      <c r="F144" s="316"/>
      <c r="G144" s="288"/>
      <c r="H144" s="314"/>
    </row>
    <row r="145" spans="1:8" ht="13.5" customHeight="1" x14ac:dyDescent="0.15">
      <c r="A145" s="315"/>
      <c r="B145" s="316"/>
      <c r="C145" s="316"/>
      <c r="D145" s="316"/>
      <c r="E145" s="316"/>
      <c r="F145" s="316"/>
      <c r="G145" s="288"/>
      <c r="H145" s="314"/>
    </row>
    <row r="146" spans="1:8" ht="13.5" customHeight="1" x14ac:dyDescent="0.15">
      <c r="A146" s="315"/>
      <c r="B146" s="316"/>
      <c r="C146" s="316"/>
      <c r="D146" s="316"/>
      <c r="E146" s="316"/>
      <c r="F146" s="316"/>
      <c r="G146" s="288"/>
      <c r="H146" s="314"/>
    </row>
    <row r="147" spans="1:8" ht="13.5" customHeight="1" x14ac:dyDescent="0.15">
      <c r="A147" s="315"/>
      <c r="B147" s="316"/>
      <c r="C147" s="316"/>
      <c r="D147" s="316"/>
      <c r="E147" s="316"/>
      <c r="F147" s="316"/>
      <c r="G147" s="288"/>
      <c r="H147" s="314"/>
    </row>
    <row r="148" spans="1:8" ht="13.5" customHeight="1" x14ac:dyDescent="0.15">
      <c r="A148" s="315"/>
      <c r="B148" s="316"/>
      <c r="C148" s="316"/>
      <c r="D148" s="316"/>
      <c r="E148" s="316"/>
      <c r="F148" s="316"/>
      <c r="G148" s="288"/>
      <c r="H148" s="314"/>
    </row>
    <row r="149" spans="1:8" ht="13.5" customHeight="1" x14ac:dyDescent="0.15">
      <c r="A149" s="315"/>
      <c r="B149" s="316"/>
      <c r="C149" s="316"/>
      <c r="D149" s="316"/>
      <c r="E149" s="316"/>
      <c r="F149" s="316"/>
      <c r="G149" s="288"/>
      <c r="H149" s="314"/>
    </row>
    <row r="150" spans="1:8" ht="13.5" customHeight="1" x14ac:dyDescent="0.15">
      <c r="A150" s="315"/>
      <c r="B150" s="316"/>
      <c r="C150" s="316"/>
      <c r="D150" s="316"/>
      <c r="E150" s="316"/>
      <c r="F150" s="316"/>
      <c r="G150" s="288"/>
      <c r="H150" s="314"/>
    </row>
    <row r="151" spans="1:8" ht="13.5" customHeight="1" x14ac:dyDescent="0.15">
      <c r="A151" s="315"/>
      <c r="B151" s="316"/>
      <c r="C151" s="316"/>
      <c r="D151" s="316"/>
      <c r="E151" s="316"/>
      <c r="F151" s="316"/>
      <c r="G151" s="288"/>
      <c r="H151" s="314"/>
    </row>
    <row r="152" spans="1:8" ht="13.5" customHeight="1" x14ac:dyDescent="0.15">
      <c r="A152" s="315"/>
      <c r="B152" s="316"/>
      <c r="C152" s="316"/>
      <c r="D152" s="316"/>
      <c r="E152" s="316"/>
      <c r="F152" s="316"/>
      <c r="G152" s="288"/>
      <c r="H152" s="314"/>
    </row>
    <row r="153" spans="1:8" ht="13.5" customHeight="1" x14ac:dyDescent="0.15">
      <c r="A153" s="315"/>
      <c r="B153" s="316"/>
      <c r="C153" s="316"/>
      <c r="D153" s="316"/>
      <c r="E153" s="316"/>
      <c r="F153" s="316"/>
      <c r="G153" s="288"/>
      <c r="H153" s="314"/>
    </row>
    <row r="154" spans="1:8" ht="13.5" customHeight="1" x14ac:dyDescent="0.15">
      <c r="A154" s="315"/>
      <c r="B154" s="316"/>
      <c r="C154" s="316"/>
      <c r="D154" s="316"/>
      <c r="E154" s="316"/>
      <c r="F154" s="316"/>
      <c r="G154" s="288"/>
      <c r="H154" s="314"/>
    </row>
    <row r="155" spans="1:8" ht="13.5" customHeight="1" x14ac:dyDescent="0.15">
      <c r="A155" s="318"/>
      <c r="B155" s="293"/>
      <c r="C155" s="316"/>
      <c r="D155" s="316"/>
      <c r="E155" s="316"/>
      <c r="F155" s="316"/>
      <c r="G155" s="288"/>
      <c r="H155" s="314"/>
    </row>
    <row r="156" spans="1:8" ht="14.25" customHeight="1" x14ac:dyDescent="0.15">
      <c r="A156" s="147"/>
      <c r="B156" s="79"/>
      <c r="C156" s="79"/>
      <c r="D156" s="79"/>
      <c r="E156" s="79"/>
      <c r="F156" s="79"/>
      <c r="G156" s="79"/>
      <c r="H156" s="80"/>
    </row>
    <row r="157" spans="1:8" ht="14.25" customHeight="1" x14ac:dyDescent="0.15">
      <c r="A157" s="147"/>
      <c r="B157" s="79"/>
      <c r="C157" s="79"/>
      <c r="D157" s="79"/>
      <c r="E157" s="79"/>
      <c r="F157" s="79"/>
      <c r="G157" s="79"/>
      <c r="H157" s="80"/>
    </row>
    <row r="158" spans="1:8" ht="14.25" customHeight="1" x14ac:dyDescent="0.15">
      <c r="A158" s="147"/>
      <c r="B158" s="79"/>
      <c r="C158" s="79"/>
      <c r="D158" s="79"/>
      <c r="E158" s="79"/>
      <c r="F158" s="79"/>
      <c r="G158" s="79"/>
      <c r="H158" s="80"/>
    </row>
    <row r="159" spans="1:8" ht="14.25" customHeight="1" x14ac:dyDescent="0.15">
      <c r="A159" s="147"/>
      <c r="B159" s="79"/>
      <c r="C159" s="79"/>
      <c r="D159" s="79"/>
      <c r="E159" s="79"/>
      <c r="F159" s="79"/>
      <c r="G159" s="79"/>
      <c r="H159" s="80"/>
    </row>
    <row r="160" spans="1:8" ht="14.25" customHeight="1" x14ac:dyDescent="0.15">
      <c r="A160" s="147"/>
      <c r="B160" s="79"/>
      <c r="C160" s="79"/>
      <c r="D160" s="79"/>
      <c r="E160" s="79"/>
      <c r="F160" s="79"/>
      <c r="G160" s="79"/>
      <c r="H160" s="80"/>
    </row>
    <row r="161" spans="1:8" ht="14.25" customHeight="1" x14ac:dyDescent="0.15">
      <c r="A161" s="147"/>
      <c r="B161" s="79"/>
      <c r="C161" s="79"/>
      <c r="D161" s="79"/>
      <c r="E161" s="79"/>
      <c r="F161" s="79"/>
      <c r="G161" s="79"/>
      <c r="H161" s="80"/>
    </row>
    <row r="162" spans="1:8" ht="14.25" customHeight="1" x14ac:dyDescent="0.15">
      <c r="A162" s="147"/>
      <c r="B162" s="79"/>
      <c r="C162" s="79"/>
      <c r="D162" s="79"/>
      <c r="E162" s="79"/>
      <c r="F162" s="79"/>
      <c r="G162" s="79"/>
      <c r="H162" s="80"/>
    </row>
    <row r="163" spans="1:8" ht="14.25" customHeight="1" x14ac:dyDescent="0.15">
      <c r="A163" s="147"/>
      <c r="B163" s="79"/>
      <c r="C163" s="79"/>
      <c r="D163" s="79"/>
      <c r="E163" s="79"/>
      <c r="F163" s="79"/>
      <c r="G163" s="79"/>
      <c r="H163" s="80"/>
    </row>
    <row r="164" spans="1:8" ht="14.25" customHeight="1" x14ac:dyDescent="0.15">
      <c r="A164" s="147"/>
      <c r="B164" s="79"/>
      <c r="C164" s="79"/>
      <c r="D164" s="79"/>
      <c r="E164" s="79"/>
      <c r="F164" s="79"/>
      <c r="G164" s="79"/>
      <c r="H164" s="80"/>
    </row>
    <row r="165" spans="1:8" ht="14.25" customHeight="1" x14ac:dyDescent="0.15">
      <c r="A165" s="147"/>
      <c r="B165" s="79"/>
      <c r="C165" s="79"/>
      <c r="D165" s="79"/>
      <c r="E165" s="79"/>
      <c r="F165" s="79"/>
      <c r="G165" s="79"/>
      <c r="H165" s="80"/>
    </row>
    <row r="166" spans="1:8" ht="14.25" customHeight="1" x14ac:dyDescent="0.15">
      <c r="A166" s="147"/>
      <c r="B166" s="79"/>
      <c r="C166" s="79"/>
      <c r="D166" s="79"/>
      <c r="E166" s="79"/>
      <c r="F166" s="79"/>
      <c r="G166" s="79"/>
      <c r="H166" s="80"/>
    </row>
    <row r="167" spans="1:8" ht="14.25" customHeight="1" x14ac:dyDescent="0.15">
      <c r="A167" s="147"/>
      <c r="B167" s="79"/>
      <c r="C167" s="79"/>
      <c r="D167" s="79"/>
      <c r="E167" s="79"/>
      <c r="F167" s="79"/>
      <c r="G167" s="79"/>
      <c r="H167" s="80"/>
    </row>
    <row r="168" spans="1:8" ht="14.25" customHeight="1" x14ac:dyDescent="0.15">
      <c r="A168" s="147"/>
      <c r="B168" s="79"/>
      <c r="C168" s="79"/>
      <c r="D168" s="79"/>
      <c r="E168" s="79"/>
      <c r="F168" s="79"/>
      <c r="G168" s="79"/>
      <c r="H168" s="80"/>
    </row>
    <row r="169" spans="1:8" ht="14.25" customHeight="1" x14ac:dyDescent="0.15">
      <c r="A169" s="147"/>
      <c r="B169" s="79"/>
      <c r="C169" s="79"/>
      <c r="D169" s="79"/>
      <c r="E169" s="79"/>
      <c r="F169" s="79"/>
      <c r="G169" s="79"/>
      <c r="H169" s="80"/>
    </row>
    <row r="170" spans="1:8" ht="14.25" customHeight="1" x14ac:dyDescent="0.15">
      <c r="A170" s="147"/>
      <c r="B170" s="79"/>
      <c r="C170" s="79"/>
      <c r="D170" s="79"/>
      <c r="E170" s="79"/>
      <c r="F170" s="79"/>
      <c r="G170" s="79"/>
      <c r="H170" s="80"/>
    </row>
    <row r="171" spans="1:8" ht="14.25" customHeight="1" x14ac:dyDescent="0.15">
      <c r="A171" s="147"/>
      <c r="B171" s="79"/>
      <c r="C171" s="79"/>
      <c r="D171" s="79"/>
      <c r="E171" s="79"/>
      <c r="F171" s="79"/>
      <c r="G171" s="79"/>
      <c r="H171" s="80"/>
    </row>
    <row r="172" spans="1:8" ht="14.25" customHeight="1" x14ac:dyDescent="0.15">
      <c r="A172" s="147"/>
      <c r="B172" s="79"/>
      <c r="C172" s="79"/>
      <c r="D172" s="79"/>
      <c r="E172" s="79"/>
      <c r="F172" s="79"/>
      <c r="G172" s="79"/>
      <c r="H172" s="80"/>
    </row>
    <row r="173" spans="1:8" ht="14.25" customHeight="1" x14ac:dyDescent="0.15">
      <c r="A173" s="147"/>
      <c r="B173" s="79"/>
      <c r="C173" s="79"/>
      <c r="D173" s="79"/>
      <c r="E173" s="79"/>
      <c r="F173" s="79"/>
      <c r="G173" s="79"/>
      <c r="H173" s="80"/>
    </row>
    <row r="174" spans="1:8" ht="14.25" customHeight="1" x14ac:dyDescent="0.15">
      <c r="A174" s="147"/>
      <c r="B174" s="79"/>
      <c r="C174" s="79"/>
      <c r="D174" s="79"/>
      <c r="E174" s="79"/>
      <c r="F174" s="79"/>
      <c r="G174" s="79"/>
      <c r="H174" s="80"/>
    </row>
    <row r="175" spans="1:8" ht="14.25" customHeight="1" x14ac:dyDescent="0.15">
      <c r="A175" s="147"/>
      <c r="B175" s="79"/>
      <c r="C175" s="79"/>
      <c r="D175" s="79"/>
      <c r="E175" s="79"/>
      <c r="F175" s="79"/>
      <c r="G175" s="79"/>
      <c r="H175" s="80"/>
    </row>
    <row r="176" spans="1:8" ht="14.25" customHeight="1" x14ac:dyDescent="0.15">
      <c r="A176" s="147"/>
      <c r="B176" s="79"/>
      <c r="C176" s="79"/>
      <c r="D176" s="79"/>
      <c r="E176" s="79"/>
      <c r="F176" s="79"/>
      <c r="G176" s="79"/>
      <c r="H176" s="80"/>
    </row>
    <row r="177" spans="1:8" ht="14.25" customHeight="1" x14ac:dyDescent="0.15">
      <c r="A177" s="147"/>
      <c r="B177" s="79"/>
      <c r="C177" s="79"/>
      <c r="D177" s="79"/>
      <c r="E177" s="79"/>
      <c r="F177" s="79"/>
      <c r="G177" s="79"/>
      <c r="H177" s="80"/>
    </row>
    <row r="178" spans="1:8" ht="14.25" customHeight="1" x14ac:dyDescent="0.15">
      <c r="A178" s="147"/>
      <c r="B178" s="79"/>
      <c r="C178" s="79"/>
      <c r="D178" s="79"/>
      <c r="E178" s="79"/>
      <c r="F178" s="79"/>
      <c r="G178" s="79"/>
      <c r="H178" s="80"/>
    </row>
    <row r="179" spans="1:8" ht="14.25" customHeight="1" x14ac:dyDescent="0.15">
      <c r="A179" s="147"/>
      <c r="B179" s="79"/>
      <c r="C179" s="79"/>
      <c r="D179" s="79"/>
      <c r="E179" s="79"/>
      <c r="F179" s="79"/>
      <c r="G179" s="79"/>
      <c r="H179" s="80"/>
    </row>
    <row r="180" spans="1:8" ht="14.25" customHeight="1" x14ac:dyDescent="0.15">
      <c r="A180" s="147"/>
      <c r="B180" s="79"/>
      <c r="C180" s="79"/>
      <c r="D180" s="79"/>
      <c r="E180" s="79"/>
      <c r="F180" s="79"/>
      <c r="G180" s="79"/>
      <c r="H180" s="80"/>
    </row>
    <row r="181" spans="1:8" ht="14.25" customHeight="1" x14ac:dyDescent="0.15">
      <c r="A181" s="147"/>
      <c r="B181" s="79"/>
      <c r="C181" s="79"/>
      <c r="D181" s="79"/>
      <c r="E181" s="79"/>
      <c r="F181" s="79"/>
      <c r="G181" s="79"/>
      <c r="H181" s="80"/>
    </row>
    <row r="182" spans="1:8" ht="14.25" customHeight="1" x14ac:dyDescent="0.15">
      <c r="A182" s="147"/>
      <c r="B182" s="79"/>
      <c r="C182" s="79"/>
      <c r="D182" s="79"/>
      <c r="E182" s="79"/>
      <c r="F182" s="79"/>
      <c r="G182" s="79"/>
      <c r="H182" s="80"/>
    </row>
    <row r="183" spans="1:8" ht="14.25" customHeight="1" x14ac:dyDescent="0.15">
      <c r="A183" s="147"/>
      <c r="B183" s="79"/>
      <c r="C183" s="79"/>
      <c r="D183" s="79"/>
      <c r="E183" s="79"/>
      <c r="F183" s="79"/>
      <c r="G183" s="79"/>
      <c r="H183" s="80"/>
    </row>
    <row r="184" spans="1:8" ht="14.25" customHeight="1" x14ac:dyDescent="0.15">
      <c r="A184" s="147"/>
      <c r="B184" s="79"/>
      <c r="C184" s="79"/>
      <c r="D184" s="79"/>
      <c r="E184" s="79"/>
      <c r="F184" s="79"/>
      <c r="G184" s="79"/>
      <c r="H184" s="80"/>
    </row>
    <row r="185" spans="1:8" ht="14.25" customHeight="1" x14ac:dyDescent="0.15">
      <c r="A185" s="147"/>
      <c r="B185" s="79"/>
      <c r="C185" s="79"/>
      <c r="D185" s="79"/>
      <c r="E185" s="79"/>
      <c r="F185" s="79"/>
      <c r="G185" s="79"/>
      <c r="H185" s="80"/>
    </row>
    <row r="186" spans="1:8" ht="14.25" customHeight="1" x14ac:dyDescent="0.15">
      <c r="A186" s="147"/>
      <c r="B186" s="79"/>
      <c r="C186" s="79"/>
      <c r="D186" s="79"/>
      <c r="E186" s="79"/>
      <c r="F186" s="79"/>
      <c r="G186" s="79"/>
      <c r="H186" s="80"/>
    </row>
    <row r="187" spans="1:8" ht="14.25" customHeight="1" x14ac:dyDescent="0.15">
      <c r="A187" s="147"/>
      <c r="B187" s="79"/>
      <c r="C187" s="79"/>
      <c r="D187" s="79"/>
      <c r="E187" s="79"/>
      <c r="F187" s="79"/>
      <c r="G187" s="79"/>
      <c r="H187" s="80"/>
    </row>
    <row r="188" spans="1:8" ht="14.25" customHeight="1" x14ac:dyDescent="0.15">
      <c r="A188" s="147"/>
      <c r="B188" s="79"/>
      <c r="C188" s="79"/>
      <c r="D188" s="79"/>
      <c r="E188" s="79"/>
      <c r="F188" s="79"/>
      <c r="G188" s="79"/>
      <c r="H188" s="80"/>
    </row>
    <row r="189" spans="1:8" ht="14.25" customHeight="1" x14ac:dyDescent="0.15">
      <c r="A189" s="147"/>
      <c r="B189" s="79"/>
      <c r="C189" s="79"/>
      <c r="D189" s="79"/>
      <c r="E189" s="79"/>
      <c r="F189" s="79"/>
      <c r="G189" s="79"/>
      <c r="H189" s="80"/>
    </row>
    <row r="190" spans="1:8" ht="14.25" customHeight="1" x14ac:dyDescent="0.15">
      <c r="A190" s="147"/>
      <c r="B190" s="79"/>
      <c r="C190" s="79"/>
      <c r="D190" s="79"/>
      <c r="E190" s="79"/>
      <c r="F190" s="79"/>
      <c r="G190" s="79"/>
      <c r="H190" s="80"/>
    </row>
    <row r="191" spans="1:8" ht="14.25" customHeight="1" x14ac:dyDescent="0.15">
      <c r="A191" s="147"/>
      <c r="B191" s="79"/>
      <c r="C191" s="79"/>
      <c r="D191" s="79"/>
      <c r="E191" s="79"/>
      <c r="F191" s="79"/>
      <c r="G191" s="79"/>
      <c r="H191" s="80"/>
    </row>
    <row r="192" spans="1:8" ht="14.25" customHeight="1" x14ac:dyDescent="0.15">
      <c r="A192" s="147"/>
      <c r="B192" s="79"/>
      <c r="C192" s="79"/>
      <c r="D192" s="79"/>
      <c r="E192" s="79"/>
      <c r="F192" s="79"/>
      <c r="G192" s="79"/>
      <c r="H192" s="80"/>
    </row>
    <row r="193" spans="1:8" ht="14.25" customHeight="1" x14ac:dyDescent="0.15">
      <c r="A193" s="147"/>
      <c r="B193" s="79"/>
      <c r="C193" s="79"/>
      <c r="D193" s="79"/>
      <c r="E193" s="79"/>
      <c r="F193" s="79"/>
      <c r="G193" s="79"/>
      <c r="H193" s="80"/>
    </row>
    <row r="194" spans="1:8" ht="14.25" customHeight="1" x14ac:dyDescent="0.15">
      <c r="A194" s="147"/>
      <c r="B194" s="79"/>
      <c r="C194" s="79"/>
      <c r="D194" s="79"/>
      <c r="E194" s="79"/>
      <c r="F194" s="79"/>
      <c r="G194" s="79"/>
      <c r="H194" s="80"/>
    </row>
    <row r="195" spans="1:8" ht="14.25" customHeight="1" x14ac:dyDescent="0.15">
      <c r="A195" s="147"/>
      <c r="B195" s="79"/>
      <c r="C195" s="79"/>
      <c r="D195" s="79"/>
      <c r="E195" s="79"/>
      <c r="F195" s="79"/>
      <c r="G195" s="79"/>
      <c r="H195" s="80"/>
    </row>
    <row r="196" spans="1:8" ht="14.25" customHeight="1" x14ac:dyDescent="0.15">
      <c r="A196" s="147"/>
      <c r="B196" s="79"/>
      <c r="C196" s="79"/>
      <c r="D196" s="79"/>
      <c r="E196" s="79"/>
      <c r="F196" s="79"/>
      <c r="G196" s="79"/>
      <c r="H196" s="80"/>
    </row>
    <row r="197" spans="1:8" ht="14.25" customHeight="1" x14ac:dyDescent="0.15">
      <c r="A197" s="147"/>
      <c r="B197" s="79"/>
      <c r="C197" s="79"/>
      <c r="D197" s="79"/>
      <c r="E197" s="79"/>
      <c r="F197" s="79"/>
      <c r="G197" s="79"/>
      <c r="H197" s="80"/>
    </row>
    <row r="198" spans="1:8" ht="14.25" customHeight="1" x14ac:dyDescent="0.15">
      <c r="A198" s="147"/>
      <c r="B198" s="79"/>
      <c r="C198" s="79"/>
      <c r="D198" s="79"/>
      <c r="E198" s="79"/>
      <c r="F198" s="79"/>
      <c r="G198" s="79"/>
      <c r="H198" s="80"/>
    </row>
    <row r="199" spans="1:8" ht="14.25" customHeight="1" x14ac:dyDescent="0.15">
      <c r="A199" s="147"/>
      <c r="B199" s="79"/>
      <c r="C199" s="79"/>
      <c r="D199" s="79"/>
      <c r="E199" s="79"/>
      <c r="F199" s="79"/>
      <c r="G199" s="79"/>
      <c r="H199" s="80"/>
    </row>
    <row r="200" spans="1:8" ht="14.25" customHeight="1" x14ac:dyDescent="0.15">
      <c r="A200" s="147"/>
      <c r="B200" s="79"/>
      <c r="C200" s="79"/>
      <c r="D200" s="79"/>
      <c r="E200" s="79"/>
      <c r="F200" s="79"/>
      <c r="G200" s="79"/>
      <c r="H200" s="80"/>
    </row>
    <row r="201" spans="1:8" ht="14.25" customHeight="1" x14ac:dyDescent="0.15">
      <c r="A201" s="147"/>
      <c r="B201" s="79"/>
      <c r="C201" s="79"/>
      <c r="D201" s="79"/>
      <c r="E201" s="79"/>
      <c r="F201" s="79"/>
      <c r="G201" s="79"/>
      <c r="H201" s="80"/>
    </row>
    <row r="202" spans="1:8" ht="14.25" customHeight="1" x14ac:dyDescent="0.15">
      <c r="A202" s="147"/>
      <c r="B202" s="79"/>
      <c r="C202" s="79"/>
      <c r="D202" s="79"/>
      <c r="E202" s="79"/>
      <c r="F202" s="79"/>
      <c r="G202" s="79"/>
      <c r="H202" s="80"/>
    </row>
    <row r="203" spans="1:8" ht="14.25" customHeight="1" x14ac:dyDescent="0.15">
      <c r="A203" s="147"/>
      <c r="B203" s="79"/>
      <c r="C203" s="79"/>
      <c r="D203" s="79"/>
      <c r="E203" s="79"/>
      <c r="F203" s="79"/>
      <c r="G203" s="79"/>
      <c r="H203" s="80"/>
    </row>
    <row r="204" spans="1:8" ht="14.25" customHeight="1" x14ac:dyDescent="0.15">
      <c r="A204" s="147"/>
      <c r="B204" s="79"/>
      <c r="C204" s="79"/>
      <c r="D204" s="79"/>
      <c r="E204" s="79"/>
      <c r="F204" s="79"/>
      <c r="G204" s="79"/>
      <c r="H204" s="80"/>
    </row>
    <row r="205" spans="1:8" ht="14.25" customHeight="1" x14ac:dyDescent="0.15">
      <c r="A205" s="147"/>
      <c r="B205" s="79"/>
      <c r="C205" s="79"/>
      <c r="D205" s="79"/>
      <c r="E205" s="79"/>
      <c r="F205" s="79"/>
      <c r="G205" s="79"/>
      <c r="H205" s="80"/>
    </row>
    <row r="206" spans="1:8" ht="14.25" customHeight="1" x14ac:dyDescent="0.15">
      <c r="A206" s="147"/>
      <c r="B206" s="79"/>
      <c r="C206" s="79"/>
      <c r="D206" s="79"/>
      <c r="E206" s="79"/>
      <c r="F206" s="79"/>
      <c r="G206" s="79"/>
      <c r="H206" s="80"/>
    </row>
    <row r="207" spans="1:8" ht="14.25" customHeight="1" x14ac:dyDescent="0.15">
      <c r="A207" s="147"/>
      <c r="B207" s="79"/>
      <c r="C207" s="79"/>
      <c r="D207" s="79"/>
      <c r="E207" s="79"/>
      <c r="F207" s="79"/>
      <c r="G207" s="79"/>
      <c r="H207" s="80"/>
    </row>
    <row r="208" spans="1:8" ht="14.25" customHeight="1" x14ac:dyDescent="0.15">
      <c r="A208" s="147"/>
      <c r="B208" s="79"/>
      <c r="C208" s="79"/>
      <c r="D208" s="79"/>
      <c r="E208" s="79"/>
      <c r="F208" s="79"/>
      <c r="G208" s="79"/>
      <c r="H208" s="80"/>
    </row>
    <row r="209" spans="1:8" ht="14.25" customHeight="1" x14ac:dyDescent="0.15">
      <c r="A209" s="147"/>
      <c r="B209" s="79"/>
      <c r="C209" s="79"/>
      <c r="D209" s="79"/>
      <c r="E209" s="79"/>
      <c r="F209" s="79"/>
      <c r="G209" s="79"/>
      <c r="H209" s="80"/>
    </row>
    <row r="210" spans="1:8" ht="14.25" customHeight="1" x14ac:dyDescent="0.15">
      <c r="A210" s="147"/>
      <c r="B210" s="79"/>
      <c r="C210" s="79"/>
      <c r="D210" s="79"/>
      <c r="E210" s="79"/>
      <c r="F210" s="79"/>
      <c r="G210" s="79"/>
      <c r="H210" s="80"/>
    </row>
    <row r="211" spans="1:8" ht="14.25" customHeight="1" x14ac:dyDescent="0.15">
      <c r="A211" s="147"/>
      <c r="B211" s="79"/>
      <c r="C211" s="79"/>
      <c r="D211" s="79"/>
      <c r="E211" s="79"/>
      <c r="F211" s="79"/>
      <c r="G211" s="79"/>
      <c r="H211" s="80"/>
    </row>
    <row r="212" spans="1:8" ht="14.25" customHeight="1" x14ac:dyDescent="0.15">
      <c r="A212" s="147"/>
      <c r="B212" s="79"/>
      <c r="C212" s="79"/>
      <c r="D212" s="79"/>
      <c r="E212" s="79"/>
      <c r="F212" s="79"/>
      <c r="G212" s="79"/>
      <c r="H212" s="80"/>
    </row>
    <row r="213" spans="1:8" ht="14.25" customHeight="1" x14ac:dyDescent="0.15">
      <c r="A213" s="147"/>
      <c r="B213" s="79"/>
      <c r="C213" s="79"/>
      <c r="D213" s="79"/>
      <c r="E213" s="79"/>
      <c r="F213" s="79"/>
      <c r="G213" s="79"/>
      <c r="H213" s="80"/>
    </row>
    <row r="214" spans="1:8" ht="14.25" customHeight="1" x14ac:dyDescent="0.15">
      <c r="A214" s="147"/>
      <c r="B214" s="79"/>
      <c r="C214" s="79"/>
      <c r="D214" s="79"/>
      <c r="E214" s="79"/>
      <c r="F214" s="79"/>
      <c r="G214" s="79"/>
      <c r="H214" s="80"/>
    </row>
    <row r="215" spans="1:8" ht="14.25" customHeight="1" x14ac:dyDescent="0.15">
      <c r="A215" s="147"/>
      <c r="B215" s="79"/>
      <c r="C215" s="79"/>
      <c r="D215" s="79"/>
      <c r="E215" s="79"/>
      <c r="F215" s="79"/>
      <c r="G215" s="79"/>
      <c r="H215" s="80"/>
    </row>
    <row r="216" spans="1:8" ht="14.25" customHeight="1" x14ac:dyDescent="0.15">
      <c r="A216" s="147"/>
      <c r="B216" s="79"/>
      <c r="C216" s="79"/>
      <c r="D216" s="79"/>
      <c r="E216" s="79"/>
      <c r="F216" s="79"/>
      <c r="G216" s="79"/>
      <c r="H216" s="80"/>
    </row>
    <row r="217" spans="1:8" ht="14.25" customHeight="1" x14ac:dyDescent="0.15">
      <c r="A217" s="147"/>
      <c r="B217" s="79"/>
      <c r="C217" s="79"/>
      <c r="D217" s="79"/>
      <c r="E217" s="79"/>
      <c r="F217" s="79"/>
      <c r="G217" s="79"/>
      <c r="H217" s="80"/>
    </row>
    <row r="218" spans="1:8" ht="14.25" customHeight="1" x14ac:dyDescent="0.15">
      <c r="A218" s="147"/>
      <c r="B218" s="79"/>
      <c r="C218" s="79"/>
      <c r="D218" s="79"/>
      <c r="E218" s="79"/>
      <c r="F218" s="79"/>
      <c r="G218" s="79"/>
      <c r="H218" s="80"/>
    </row>
    <row r="219" spans="1:8" ht="14.25" customHeight="1" x14ac:dyDescent="0.15">
      <c r="A219" s="147"/>
      <c r="B219" s="79"/>
      <c r="C219" s="79"/>
      <c r="D219" s="79"/>
      <c r="E219" s="79"/>
      <c r="F219" s="79"/>
      <c r="G219" s="79"/>
      <c r="H219" s="80"/>
    </row>
    <row r="220" spans="1:8" ht="14.25" customHeight="1" x14ac:dyDescent="0.15">
      <c r="A220" s="147"/>
      <c r="B220" s="79"/>
      <c r="C220" s="79"/>
      <c r="D220" s="79"/>
      <c r="E220" s="79"/>
      <c r="F220" s="79"/>
      <c r="G220" s="79"/>
      <c r="H220" s="80"/>
    </row>
    <row r="221" spans="1:8" ht="14.25" customHeight="1" x14ac:dyDescent="0.15">
      <c r="A221" s="147"/>
      <c r="B221" s="79"/>
      <c r="C221" s="79"/>
      <c r="D221" s="79"/>
      <c r="E221" s="79"/>
      <c r="F221" s="79"/>
      <c r="G221" s="79"/>
      <c r="H221" s="80"/>
    </row>
    <row r="222" spans="1:8" ht="14.25" customHeight="1" x14ac:dyDescent="0.15">
      <c r="A222" s="147"/>
      <c r="B222" s="79"/>
      <c r="C222" s="79"/>
      <c r="D222" s="79"/>
      <c r="E222" s="79"/>
      <c r="F222" s="79"/>
      <c r="G222" s="79"/>
      <c r="H222" s="80"/>
    </row>
    <row r="223" spans="1:8" ht="14.25" customHeight="1" x14ac:dyDescent="0.15">
      <c r="A223" s="147"/>
      <c r="B223" s="79"/>
      <c r="C223" s="79"/>
      <c r="D223" s="79"/>
      <c r="E223" s="79"/>
      <c r="F223" s="79"/>
      <c r="G223" s="79"/>
      <c r="H223" s="80"/>
    </row>
    <row r="224" spans="1:8" ht="14.25" customHeight="1" x14ac:dyDescent="0.15">
      <c r="A224" s="147"/>
      <c r="B224" s="79"/>
      <c r="C224" s="79"/>
      <c r="D224" s="79"/>
      <c r="E224" s="79"/>
      <c r="F224" s="79"/>
      <c r="G224" s="79"/>
      <c r="H224" s="80"/>
    </row>
    <row r="225" spans="1:8" ht="14.25" customHeight="1" x14ac:dyDescent="0.15">
      <c r="A225" s="147"/>
      <c r="B225" s="79"/>
      <c r="C225" s="79"/>
      <c r="D225" s="79"/>
      <c r="E225" s="79"/>
      <c r="F225" s="79"/>
      <c r="G225" s="79"/>
      <c r="H225" s="80"/>
    </row>
    <row r="226" spans="1:8" ht="14.25" customHeight="1" x14ac:dyDescent="0.15">
      <c r="A226" s="147"/>
      <c r="B226" s="79"/>
      <c r="C226" s="79"/>
      <c r="D226" s="79"/>
      <c r="E226" s="79"/>
      <c r="F226" s="79"/>
      <c r="G226" s="79"/>
      <c r="H226" s="80"/>
    </row>
    <row r="227" spans="1:8" ht="14.25" customHeight="1" x14ac:dyDescent="0.15">
      <c r="A227" s="147"/>
      <c r="B227" s="79"/>
      <c r="C227" s="79"/>
      <c r="D227" s="79"/>
      <c r="E227" s="79"/>
      <c r="F227" s="79"/>
      <c r="G227" s="79"/>
      <c r="H227" s="80"/>
    </row>
    <row r="228" spans="1:8" ht="14.25" customHeight="1" x14ac:dyDescent="0.15">
      <c r="A228" s="147"/>
      <c r="B228" s="79"/>
      <c r="C228" s="79"/>
      <c r="D228" s="79"/>
      <c r="E228" s="79"/>
      <c r="F228" s="79"/>
      <c r="G228" s="79"/>
      <c r="H228" s="80"/>
    </row>
    <row r="229" spans="1:8" ht="14.25" customHeight="1" x14ac:dyDescent="0.15">
      <c r="A229" s="147"/>
      <c r="B229" s="79"/>
      <c r="C229" s="79"/>
      <c r="D229" s="79"/>
      <c r="E229" s="79"/>
      <c r="F229" s="79"/>
      <c r="G229" s="79"/>
      <c r="H229" s="80"/>
    </row>
    <row r="230" spans="1:8" ht="14.25" customHeight="1" x14ac:dyDescent="0.15">
      <c r="A230" s="147"/>
      <c r="B230" s="79"/>
      <c r="C230" s="79"/>
      <c r="D230" s="79"/>
      <c r="E230" s="79"/>
      <c r="F230" s="79"/>
      <c r="G230" s="79"/>
      <c r="H230" s="80"/>
    </row>
    <row r="231" spans="1:8" ht="14.25" customHeight="1" x14ac:dyDescent="0.15">
      <c r="A231" s="147"/>
      <c r="B231" s="79"/>
      <c r="C231" s="79"/>
      <c r="D231" s="79"/>
      <c r="E231" s="79"/>
      <c r="F231" s="79"/>
      <c r="G231" s="79"/>
      <c r="H231" s="80"/>
    </row>
    <row r="232" spans="1:8" ht="14.25" customHeight="1" x14ac:dyDescent="0.15">
      <c r="A232" s="147"/>
      <c r="B232" s="79"/>
      <c r="C232" s="79"/>
      <c r="D232" s="79"/>
      <c r="E232" s="79"/>
      <c r="F232" s="79"/>
      <c r="G232" s="79"/>
      <c r="H232" s="80"/>
    </row>
    <row r="233" spans="1:8" ht="14.25" customHeight="1" x14ac:dyDescent="0.15">
      <c r="A233" s="147"/>
      <c r="B233" s="79"/>
      <c r="C233" s="79"/>
      <c r="D233" s="79"/>
      <c r="E233" s="79"/>
      <c r="F233" s="79"/>
      <c r="G233" s="79"/>
      <c r="H233" s="80"/>
    </row>
    <row r="234" spans="1:8" ht="14.25" customHeight="1" x14ac:dyDescent="0.15">
      <c r="A234" s="147"/>
      <c r="B234" s="79"/>
      <c r="C234" s="79"/>
      <c r="D234" s="79"/>
      <c r="E234" s="79"/>
      <c r="F234" s="79"/>
      <c r="G234" s="79"/>
      <c r="H234" s="80"/>
    </row>
    <row r="235" spans="1:8" ht="14.25" customHeight="1" x14ac:dyDescent="0.15">
      <c r="A235" s="147"/>
      <c r="B235" s="79"/>
      <c r="C235" s="79"/>
      <c r="D235" s="79"/>
      <c r="E235" s="79"/>
      <c r="F235" s="79"/>
      <c r="G235" s="79"/>
      <c r="H235" s="80"/>
    </row>
    <row r="236" spans="1:8" ht="14.25" customHeight="1" x14ac:dyDescent="0.15">
      <c r="A236" s="147"/>
      <c r="B236" s="79"/>
      <c r="C236" s="79"/>
      <c r="D236" s="79"/>
      <c r="E236" s="79"/>
      <c r="F236" s="79"/>
      <c r="G236" s="79"/>
      <c r="H236" s="80"/>
    </row>
    <row r="237" spans="1:8" ht="14.25" customHeight="1" x14ac:dyDescent="0.15">
      <c r="A237" s="147"/>
      <c r="B237" s="79"/>
      <c r="C237" s="79"/>
      <c r="D237" s="79"/>
      <c r="E237" s="79"/>
      <c r="F237" s="79"/>
      <c r="G237" s="79"/>
      <c r="H237" s="80"/>
    </row>
    <row r="238" spans="1:8" ht="14.25" customHeight="1" x14ac:dyDescent="0.15">
      <c r="A238" s="147"/>
      <c r="B238" s="79"/>
      <c r="C238" s="79"/>
      <c r="D238" s="79"/>
      <c r="E238" s="79"/>
      <c r="F238" s="79"/>
      <c r="G238" s="79"/>
      <c r="H238" s="80"/>
    </row>
    <row r="239" spans="1:8" ht="14.25" customHeight="1" x14ac:dyDescent="0.15">
      <c r="A239" s="147"/>
      <c r="B239" s="79"/>
      <c r="C239" s="79"/>
      <c r="D239" s="79"/>
      <c r="E239" s="79"/>
      <c r="F239" s="79"/>
      <c r="G239" s="79"/>
      <c r="H239" s="80"/>
    </row>
    <row r="240" spans="1:8" ht="14.25" customHeight="1" x14ac:dyDescent="0.15">
      <c r="A240" s="147"/>
      <c r="B240" s="79"/>
      <c r="C240" s="79"/>
      <c r="D240" s="79"/>
      <c r="E240" s="79"/>
      <c r="F240" s="79"/>
      <c r="G240" s="79"/>
      <c r="H240" s="80"/>
    </row>
    <row r="241" spans="1:8" ht="14.25" customHeight="1" x14ac:dyDescent="0.15">
      <c r="A241" s="147"/>
      <c r="B241" s="79"/>
      <c r="C241" s="79"/>
      <c r="D241" s="79"/>
      <c r="E241" s="79"/>
      <c r="F241" s="79"/>
      <c r="G241" s="79"/>
      <c r="H241" s="80"/>
    </row>
    <row r="242" spans="1:8" ht="14.25" customHeight="1" x14ac:dyDescent="0.15">
      <c r="A242" s="147"/>
      <c r="B242" s="79"/>
      <c r="C242" s="79"/>
      <c r="D242" s="79"/>
      <c r="E242" s="79"/>
      <c r="F242" s="79"/>
      <c r="G242" s="79"/>
      <c r="H242" s="80"/>
    </row>
    <row r="243" spans="1:8" ht="14.25" customHeight="1" x14ac:dyDescent="0.15">
      <c r="A243" s="147"/>
      <c r="B243" s="79"/>
      <c r="C243" s="79"/>
      <c r="D243" s="79"/>
      <c r="E243" s="79"/>
      <c r="F243" s="79"/>
      <c r="G243" s="79"/>
      <c r="H243" s="80"/>
    </row>
    <row r="244" spans="1:8" ht="14.25" customHeight="1" x14ac:dyDescent="0.15">
      <c r="A244" s="147"/>
      <c r="B244" s="79"/>
      <c r="C244" s="79"/>
      <c r="D244" s="79"/>
      <c r="E244" s="79"/>
      <c r="F244" s="79"/>
      <c r="G244" s="79"/>
      <c r="H244" s="80"/>
    </row>
    <row r="245" spans="1:8" ht="14.25" customHeight="1" x14ac:dyDescent="0.15">
      <c r="A245" s="147"/>
      <c r="B245" s="79"/>
      <c r="C245" s="79"/>
      <c r="D245" s="79"/>
      <c r="E245" s="79"/>
      <c r="F245" s="79"/>
      <c r="G245" s="79"/>
      <c r="H245" s="80"/>
    </row>
    <row r="246" spans="1:8" ht="14.25" customHeight="1" x14ac:dyDescent="0.15">
      <c r="A246" s="147"/>
      <c r="B246" s="79"/>
      <c r="C246" s="79"/>
      <c r="D246" s="79"/>
      <c r="E246" s="79"/>
      <c r="F246" s="79"/>
      <c r="G246" s="79"/>
      <c r="H246" s="80"/>
    </row>
    <row r="247" spans="1:8" ht="14.25" customHeight="1" x14ac:dyDescent="0.15">
      <c r="A247" s="147"/>
      <c r="B247" s="79"/>
      <c r="C247" s="79"/>
      <c r="D247" s="79"/>
      <c r="E247" s="79"/>
      <c r="F247" s="79"/>
      <c r="G247" s="79"/>
      <c r="H247" s="80"/>
    </row>
    <row r="248" spans="1:8" ht="14.25" customHeight="1" x14ac:dyDescent="0.15">
      <c r="A248" s="147"/>
      <c r="B248" s="79"/>
      <c r="C248" s="79"/>
      <c r="D248" s="79"/>
      <c r="E248" s="79"/>
      <c r="F248" s="79"/>
      <c r="G248" s="79"/>
      <c r="H248" s="80"/>
    </row>
    <row r="249" spans="1:8" ht="14.25" customHeight="1" x14ac:dyDescent="0.15">
      <c r="A249" s="147"/>
      <c r="B249" s="79"/>
      <c r="C249" s="79"/>
      <c r="D249" s="79"/>
      <c r="E249" s="79"/>
      <c r="F249" s="79"/>
      <c r="G249" s="79"/>
      <c r="H249" s="80"/>
    </row>
    <row r="250" spans="1:8" ht="14.25" customHeight="1" x14ac:dyDescent="0.15">
      <c r="A250" s="147"/>
      <c r="B250" s="79"/>
      <c r="C250" s="79"/>
      <c r="D250" s="79"/>
      <c r="E250" s="79"/>
      <c r="F250" s="79"/>
      <c r="G250" s="79"/>
      <c r="H250" s="80"/>
    </row>
    <row r="251" spans="1:8" ht="14.25" customHeight="1" x14ac:dyDescent="0.15">
      <c r="A251" s="147"/>
      <c r="B251" s="79"/>
      <c r="C251" s="79"/>
      <c r="D251" s="79"/>
      <c r="E251" s="79"/>
      <c r="F251" s="79"/>
      <c r="G251" s="79"/>
      <c r="H251" s="80"/>
    </row>
    <row r="252" spans="1:8" ht="14.25" customHeight="1" x14ac:dyDescent="0.15">
      <c r="A252" s="147"/>
      <c r="B252" s="79"/>
      <c r="C252" s="79"/>
      <c r="D252" s="79"/>
      <c r="E252" s="79"/>
      <c r="F252" s="79"/>
      <c r="G252" s="79"/>
      <c r="H252" s="80"/>
    </row>
    <row r="253" spans="1:8" ht="14.25" customHeight="1" x14ac:dyDescent="0.15">
      <c r="A253" s="147"/>
      <c r="B253" s="79"/>
      <c r="C253" s="79"/>
      <c r="D253" s="79"/>
      <c r="E253" s="79"/>
      <c r="F253" s="79"/>
      <c r="G253" s="79"/>
      <c r="H253" s="80"/>
    </row>
    <row r="254" spans="1:8" ht="14.25" customHeight="1" x14ac:dyDescent="0.15">
      <c r="A254" s="147"/>
      <c r="B254" s="79"/>
      <c r="C254" s="79"/>
      <c r="D254" s="79"/>
      <c r="E254" s="79"/>
      <c r="F254" s="79"/>
      <c r="G254" s="79"/>
      <c r="H254" s="80"/>
    </row>
    <row r="255" spans="1:8" ht="14.25" customHeight="1" x14ac:dyDescent="0.15">
      <c r="A255" s="147"/>
      <c r="B255" s="79"/>
      <c r="C255" s="79"/>
      <c r="D255" s="79"/>
      <c r="E255" s="79"/>
      <c r="F255" s="79"/>
      <c r="G255" s="79"/>
      <c r="H255" s="80"/>
    </row>
    <row r="256" spans="1:8" ht="14.25" customHeight="1" x14ac:dyDescent="0.15">
      <c r="A256" s="147"/>
      <c r="B256" s="79"/>
      <c r="C256" s="79"/>
      <c r="D256" s="79"/>
      <c r="E256" s="79"/>
      <c r="F256" s="79"/>
      <c r="G256" s="79"/>
      <c r="H256" s="80"/>
    </row>
    <row r="257" spans="1:8" ht="14.25" customHeight="1" x14ac:dyDescent="0.15">
      <c r="A257" s="147"/>
      <c r="B257" s="79"/>
      <c r="C257" s="79"/>
      <c r="D257" s="79"/>
      <c r="E257" s="79"/>
      <c r="F257" s="79"/>
      <c r="G257" s="79"/>
      <c r="H257" s="80"/>
    </row>
    <row r="258" spans="1:8" ht="14.25" customHeight="1" x14ac:dyDescent="0.15">
      <c r="A258" s="147"/>
      <c r="B258" s="79"/>
      <c r="C258" s="79"/>
      <c r="D258" s="79"/>
      <c r="E258" s="79"/>
      <c r="F258" s="79"/>
      <c r="G258" s="79"/>
      <c r="H258" s="80"/>
    </row>
    <row r="259" spans="1:8" ht="14.25" customHeight="1" x14ac:dyDescent="0.15">
      <c r="A259" s="147"/>
      <c r="B259" s="79"/>
      <c r="C259" s="79"/>
      <c r="D259" s="79"/>
      <c r="E259" s="79"/>
      <c r="F259" s="79"/>
      <c r="G259" s="79"/>
      <c r="H259" s="80"/>
    </row>
    <row r="260" spans="1:8" ht="14.25" customHeight="1" x14ac:dyDescent="0.15">
      <c r="A260" s="147"/>
      <c r="B260" s="79"/>
      <c r="C260" s="79"/>
      <c r="D260" s="79"/>
      <c r="E260" s="79"/>
      <c r="F260" s="79"/>
      <c r="G260" s="79"/>
      <c r="H260" s="80"/>
    </row>
    <row r="261" spans="1:8" ht="14.25" customHeight="1" x14ac:dyDescent="0.15">
      <c r="A261" s="147"/>
      <c r="B261" s="79"/>
      <c r="C261" s="79"/>
      <c r="D261" s="79"/>
      <c r="E261" s="79"/>
      <c r="F261" s="79"/>
      <c r="G261" s="79"/>
      <c r="H261" s="80"/>
    </row>
    <row r="262" spans="1:8" ht="14.25" customHeight="1" x14ac:dyDescent="0.15">
      <c r="A262" s="147"/>
      <c r="B262" s="79"/>
      <c r="C262" s="79"/>
      <c r="D262" s="79"/>
      <c r="E262" s="79"/>
      <c r="F262" s="79"/>
      <c r="G262" s="79"/>
      <c r="H262" s="80"/>
    </row>
    <row r="263" spans="1:8" ht="14.25" customHeight="1" x14ac:dyDescent="0.15">
      <c r="A263" s="147"/>
      <c r="B263" s="79"/>
      <c r="C263" s="79"/>
      <c r="D263" s="79"/>
      <c r="E263" s="79"/>
      <c r="F263" s="79"/>
      <c r="G263" s="79"/>
      <c r="H263" s="80"/>
    </row>
    <row r="264" spans="1:8" ht="14.25" customHeight="1" x14ac:dyDescent="0.15">
      <c r="A264" s="147"/>
      <c r="B264" s="79"/>
      <c r="C264" s="79"/>
      <c r="D264" s="79"/>
      <c r="E264" s="79"/>
      <c r="F264" s="79"/>
      <c r="G264" s="79"/>
      <c r="H264" s="80"/>
    </row>
    <row r="265" spans="1:8" ht="14.25" customHeight="1" x14ac:dyDescent="0.15">
      <c r="A265" s="147"/>
      <c r="B265" s="79"/>
      <c r="C265" s="79"/>
      <c r="D265" s="79"/>
      <c r="E265" s="79"/>
      <c r="F265" s="79"/>
      <c r="G265" s="79"/>
      <c r="H265" s="80"/>
    </row>
    <row r="266" spans="1:8" ht="14.25" customHeight="1" x14ac:dyDescent="0.15">
      <c r="A266" s="147"/>
      <c r="B266" s="79"/>
      <c r="C266" s="79"/>
      <c r="D266" s="79"/>
      <c r="E266" s="79"/>
      <c r="F266" s="79"/>
      <c r="G266" s="79"/>
      <c r="H266" s="80"/>
    </row>
    <row r="267" spans="1:8" ht="14.25" customHeight="1" x14ac:dyDescent="0.15">
      <c r="A267" s="147"/>
      <c r="B267" s="79"/>
      <c r="C267" s="79"/>
      <c r="D267" s="79"/>
      <c r="E267" s="79"/>
      <c r="F267" s="79"/>
      <c r="G267" s="79"/>
      <c r="H267" s="80"/>
    </row>
    <row r="268" spans="1:8" ht="14.25" customHeight="1" x14ac:dyDescent="0.15">
      <c r="A268" s="147"/>
      <c r="B268" s="79"/>
      <c r="C268" s="79"/>
      <c r="D268" s="79"/>
      <c r="E268" s="79"/>
      <c r="F268" s="79"/>
      <c r="G268" s="79"/>
      <c r="H268" s="80"/>
    </row>
    <row r="269" spans="1:8" ht="14.25" customHeight="1" x14ac:dyDescent="0.15">
      <c r="A269" s="147"/>
      <c r="B269" s="79"/>
      <c r="C269" s="79"/>
      <c r="D269" s="79"/>
      <c r="E269" s="79"/>
      <c r="F269" s="79"/>
      <c r="G269" s="79"/>
      <c r="H269" s="80"/>
    </row>
    <row r="270" spans="1:8" ht="14.25" customHeight="1" x14ac:dyDescent="0.15">
      <c r="A270" s="206"/>
      <c r="B270" s="118"/>
      <c r="C270" s="118"/>
      <c r="D270" s="118"/>
      <c r="E270" s="118"/>
      <c r="F270" s="118"/>
      <c r="G270" s="118"/>
      <c r="H270" s="120"/>
    </row>
  </sheetData>
  <mergeCells count="4">
    <mergeCell ref="B4:C4"/>
    <mergeCell ref="H39:H40"/>
    <mergeCell ref="H56:H57"/>
    <mergeCell ref="A1:G1"/>
  </mergeCells>
  <phoneticPr fontId="24" type="noConversion"/>
  <conditionalFormatting sqref="A2:G4 F5:F97 D88:D90 D93:D95 D98:D102 F98:F102 A103:G103 B104:F107 A108:F112">
    <cfRule type="cellIs" dxfId="0" priority="1" stopIfTrue="1" operator="lessThan">
      <formula>0</formula>
    </cfRule>
  </conditionalFormatting>
  <pageMargins left="0.7" right="0.7" top="0.75" bottom="0.75" header="0.3" footer="0.3"/>
  <pageSetup orientation="portrait" r:id="rId1"/>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8</vt:i4>
      </vt:variant>
    </vt:vector>
  </HeadingPairs>
  <TitlesOfParts>
    <vt:vector size="8" baseType="lpstr">
      <vt:lpstr>Summary</vt:lpstr>
      <vt:lpstr>P1物料费用</vt:lpstr>
      <vt:lpstr>P2执行费用</vt:lpstr>
      <vt:lpstr>P3设备租赁费用</vt:lpstr>
      <vt:lpstr>P4 视频 &amp; 多媒体课件制作费用</vt:lpstr>
      <vt:lpstr>P5 2D &amp; 3D线下设计费用</vt:lpstr>
      <vt:lpstr>P6 医学编辑及手术绘画费用</vt:lpstr>
      <vt:lpstr>P7 其他费用</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客户部娄轩</dc:creator>
  <cp:lastModifiedBy>娄轩 Hana Lou</cp:lastModifiedBy>
  <dcterms:created xsi:type="dcterms:W3CDTF">2020-09-21T02:55:31Z</dcterms:created>
  <dcterms:modified xsi:type="dcterms:W3CDTF">2020-11-12T06:01:06Z</dcterms:modified>
</cp:coreProperties>
</file>