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ublic.UBS\Desktop\2.结算&amp;PO\拆分3-VBP推广材料制作\"/>
    </mc:Choice>
  </mc:AlternateContent>
  <bookViews>
    <workbookView xWindow="0" yWindow="0" windowWidth="20490" windowHeight="7755"/>
  </bookViews>
  <sheets>
    <sheet name="结算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22" l="1"/>
  <c r="K14" i="22" l="1"/>
  <c r="K13" i="22" l="1"/>
  <c r="E4" i="22" s="1"/>
  <c r="K11" i="22" l="1"/>
  <c r="K15" i="22" l="1"/>
  <c r="G17" i="22" s="1"/>
  <c r="E3" i="22"/>
  <c r="K16" i="22" l="1"/>
  <c r="E5" i="22"/>
  <c r="E6" i="22" s="1"/>
</calcChain>
</file>

<file path=xl/sharedStrings.xml><?xml version="1.0" encoding="utf-8"?>
<sst xmlns="http://schemas.openxmlformats.org/spreadsheetml/2006/main" count="33" uniqueCount="32">
  <si>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</si>
  <si>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</si>
  <si>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</si>
  <si>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</si>
  <si>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</si>
  <si>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</si>
  <si>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</si>
  <si>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</si>
  <si>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</si>
  <si>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税费</t>
    <phoneticPr fontId="2" type="noConversion"/>
  </si>
  <si>
    <t>备注</t>
    <phoneticPr fontId="2" type="noConversion"/>
  </si>
  <si>
    <t>1.0 创意策划</t>
    <phoneticPr fontId="2" type="noConversion"/>
  </si>
  <si>
    <t>Total</t>
    <phoneticPr fontId="2" type="noConversion"/>
  </si>
  <si>
    <t>Item</t>
    <phoneticPr fontId="2" type="noConversion"/>
  </si>
  <si>
    <t>Descripation描述</t>
  </si>
  <si>
    <t>总计 Total</t>
  </si>
  <si>
    <t>创意策划</t>
    <phoneticPr fontId="2" type="noConversion"/>
  </si>
  <si>
    <t>税费</t>
    <phoneticPr fontId="2" type="noConversion"/>
  </si>
  <si>
    <t>异议处理口袋书</t>
    <phoneticPr fontId="2" type="noConversion"/>
  </si>
  <si>
    <t>Medical Director</t>
    <phoneticPr fontId="2" type="noConversion"/>
  </si>
  <si>
    <t>2.0医学支持</t>
    <phoneticPr fontId="2" type="noConversion"/>
  </si>
  <si>
    <t>医学支持</t>
    <phoneticPr fontId="2" type="noConversion"/>
  </si>
  <si>
    <t>异议处理口袋书；Q&amp;A撰写</t>
    <phoneticPr fontId="2" type="noConversion"/>
  </si>
  <si>
    <t>运维管理</t>
    <phoneticPr fontId="2" type="noConversion"/>
  </si>
  <si>
    <t>Account Manager</t>
    <phoneticPr fontId="2" type="noConversion"/>
  </si>
  <si>
    <t>RateCard</t>
    <phoneticPr fontId="2" type="noConversion"/>
  </si>
  <si>
    <t>公众号推文推送等日常维护，1个月，每周2小时计算</t>
    <phoneticPr fontId="25" type="noConversion"/>
  </si>
  <si>
    <t>预估22页左右A4</t>
    <phoneticPr fontId="2" type="noConversion"/>
  </si>
  <si>
    <t>3.0 税</t>
    <phoneticPr fontId="2" type="noConversion"/>
  </si>
  <si>
    <t>2020年赛诺菲销售工具包制作-结算单3</t>
    <phoneticPr fontId="2" type="noConversion"/>
  </si>
  <si>
    <t>结算</t>
    <phoneticPr fontId="46" type="noConversion"/>
  </si>
  <si>
    <t xml:space="preserve">结算明细表 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</si>
</sst>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&quot;¥&quot;#,##0.00_);[Red]\(&quot;¥&quot;#,##0.00\)"/>
  </numFmts>
  <fonts count="47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sz val="8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3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8" fillId="0" borderId="0">
      <alignment vertical="top"/>
    </xf>
    <xf numFmtId="43" fontId="1" fillId="0" borderId="0" applyFont="0" applyFill="0" applyBorder="0" applyAlignment="0" applyProtection="0">
      <alignment vertical="center"/>
    </xf>
  </cellStyleXfs>
  <cellXfs count="75"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24" borderId="11" xfId="0" applyFont="1" applyFill="1" applyBorder="1" applyAlignment="1">
      <alignment horizontal="center" vertical="center" wrapText="1"/>
    </xf>
    <xf numFmtId="176" fontId="31" fillId="24" borderId="15" xfId="0" applyNumberFormat="1" applyFont="1" applyFill="1" applyBorder="1" applyAlignment="1">
      <alignment horizontal="center" vertical="center" wrapText="1"/>
    </xf>
    <xf numFmtId="176" fontId="31" fillId="24" borderId="12" xfId="0" applyNumberFormat="1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176" fontId="31" fillId="24" borderId="1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176" fontId="29" fillId="25" borderId="10" xfId="0" applyNumberFormat="1" applyFont="1" applyFill="1" applyBorder="1" applyAlignment="1">
      <alignment horizontal="right" vertical="center"/>
    </xf>
    <xf numFmtId="0" fontId="32" fillId="26" borderId="10" xfId="0" applyFont="1" applyFill="1" applyBorder="1" applyAlignment="1">
      <alignment vertical="center"/>
    </xf>
    <xf numFmtId="0" fontId="30" fillId="25" borderId="21" xfId="0" applyFont="1" applyFill="1" applyBorder="1" applyAlignment="1">
      <alignment horizontal="left" vertical="center"/>
    </xf>
    <xf numFmtId="0" fontId="30" fillId="25" borderId="14" xfId="0" applyFont="1" applyFill="1" applyBorder="1" applyAlignment="1">
      <alignment horizontal="left" vertical="center"/>
    </xf>
    <xf numFmtId="0" fontId="34" fillId="0" borderId="0" xfId="0" applyFont="1"/>
    <xf numFmtId="0" fontId="35" fillId="0" borderId="16" xfId="0" applyFont="1" applyFill="1" applyBorder="1" applyAlignment="1">
      <alignment vertical="center"/>
    </xf>
    <xf numFmtId="0" fontId="36" fillId="0" borderId="16" xfId="0" applyFont="1" applyFill="1" applyBorder="1" applyAlignment="1">
      <alignment horizontal="left" vertical="center"/>
    </xf>
    <xf numFmtId="0" fontId="35" fillId="0" borderId="16" xfId="0" applyFont="1" applyFill="1" applyBorder="1" applyAlignment="1">
      <alignment horizontal="center" vertical="center"/>
    </xf>
    <xf numFmtId="0" fontId="30" fillId="25" borderId="16" xfId="0" applyFont="1" applyFill="1" applyBorder="1" applyAlignment="1">
      <alignment horizontal="left" vertical="center"/>
    </xf>
    <xf numFmtId="177" fontId="33" fillId="25" borderId="10" xfId="0" applyNumberFormat="1" applyFont="1" applyFill="1" applyBorder="1" applyAlignment="1">
      <alignment horizontal="right"/>
    </xf>
    <xf numFmtId="1" fontId="35" fillId="0" borderId="17" xfId="0" applyNumberFormat="1" applyFont="1" applyFill="1" applyBorder="1" applyAlignment="1">
      <alignment horizontal="center" vertical="center"/>
    </xf>
    <xf numFmtId="0" fontId="29" fillId="26" borderId="16" xfId="0" applyFont="1" applyFill="1" applyBorder="1" applyAlignment="1">
      <alignment vertical="center"/>
    </xf>
    <xf numFmtId="0" fontId="0" fillId="0" borderId="0" xfId="0"/>
    <xf numFmtId="0" fontId="40" fillId="29" borderId="17" xfId="0" applyFont="1" applyFill="1" applyBorder="1" applyAlignment="1">
      <alignment horizontal="center" vertical="center"/>
    </xf>
    <xf numFmtId="0" fontId="40" fillId="29" borderId="16" xfId="0" applyFont="1" applyFill="1" applyBorder="1" applyAlignment="1">
      <alignment horizontal="center" vertical="center"/>
    </xf>
    <xf numFmtId="0" fontId="29" fillId="0" borderId="0" xfId="0" applyFont="1"/>
    <xf numFmtId="0" fontId="41" fillId="0" borderId="0" xfId="0" applyFont="1"/>
    <xf numFmtId="0" fontId="29" fillId="0" borderId="0" xfId="0" applyFont="1" applyAlignment="1">
      <alignment horizontal="right"/>
    </xf>
    <xf numFmtId="0" fontId="29" fillId="0" borderId="17" xfId="0" applyFont="1" applyBorder="1" applyAlignment="1">
      <alignment horizontal="center" vertical="center"/>
    </xf>
    <xf numFmtId="43" fontId="29" fillId="0" borderId="16" xfId="120" applyFont="1" applyBorder="1" applyAlignment="1"/>
    <xf numFmtId="0" fontId="42" fillId="0" borderId="0" xfId="0" applyFont="1"/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43" fontId="29" fillId="0" borderId="0" xfId="120" applyNumberFormat="1" applyFont="1" applyBorder="1" applyAlignment="1"/>
    <xf numFmtId="0" fontId="29" fillId="0" borderId="0" xfId="0" applyFont="1" applyBorder="1" applyAlignment="1">
      <alignment horizontal="center"/>
    </xf>
    <xf numFmtId="0" fontId="44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177" fontId="43" fillId="27" borderId="16" xfId="0" applyNumberFormat="1" applyFont="1" applyFill="1" applyBorder="1" applyAlignment="1">
      <alignment vertical="center"/>
    </xf>
    <xf numFmtId="0" fontId="43" fillId="27" borderId="16" xfId="0" applyFont="1" applyFill="1" applyBorder="1" applyAlignment="1">
      <alignment vertical="center"/>
    </xf>
    <xf numFmtId="43" fontId="43" fillId="0" borderId="16" xfId="120" applyNumberFormat="1" applyFont="1" applyBorder="1" applyAlignment="1"/>
    <xf numFmtId="0" fontId="29" fillId="0" borderId="17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34" fillId="30" borderId="0" xfId="0" applyFont="1" applyFill="1" applyAlignment="1">
      <alignment wrapText="1"/>
    </xf>
    <xf numFmtId="0" fontId="36" fillId="30" borderId="16" xfId="0" applyFont="1" applyFill="1" applyBorder="1" applyAlignment="1">
      <alignment vertical="center"/>
    </xf>
    <xf numFmtId="0" fontId="36" fillId="30" borderId="16" xfId="0" applyFont="1" applyFill="1" applyBorder="1" applyAlignment="1">
      <alignment vertical="center" wrapText="1"/>
    </xf>
    <xf numFmtId="0" fontId="36" fillId="30" borderId="16" xfId="0" applyFont="1" applyFill="1" applyBorder="1" applyAlignment="1">
      <alignment horizontal="center" vertical="center" wrapText="1"/>
    </xf>
    <xf numFmtId="0" fontId="35" fillId="30" borderId="16" xfId="0" applyFont="1" applyFill="1" applyBorder="1" applyAlignment="1">
      <alignment horizontal="center" vertical="center"/>
    </xf>
    <xf numFmtId="0" fontId="35" fillId="30" borderId="17" xfId="0" applyFont="1" applyFill="1" applyBorder="1" applyAlignment="1">
      <alignment horizontal="center" vertical="center"/>
    </xf>
    <xf numFmtId="0" fontId="34" fillId="30" borderId="0" xfId="0" applyFont="1" applyFill="1"/>
    <xf numFmtId="0" fontId="35" fillId="30" borderId="18" xfId="0" applyFont="1" applyFill="1" applyBorder="1" applyAlignment="1">
      <alignment horizontal="center" vertical="center"/>
    </xf>
    <xf numFmtId="0" fontId="36" fillId="30" borderId="16" xfId="0" applyFont="1" applyFill="1" applyBorder="1" applyAlignment="1">
      <alignment horizontal="left" vertical="center" wrapText="1"/>
    </xf>
    <xf numFmtId="179" fontId="43" fillId="27" borderId="16" xfId="0" applyNumberFormat="1" applyFont="1" applyFill="1" applyBorder="1" applyAlignment="1">
      <alignment vertical="center"/>
    </xf>
    <xf numFmtId="0" fontId="30" fillId="30" borderId="23" xfId="0" applyFont="1" applyFill="1" applyBorder="1" applyAlignment="1">
      <alignment horizontal="center" vertical="center"/>
    </xf>
    <xf numFmtId="0" fontId="30" fillId="30" borderId="22" xfId="0" applyFont="1" applyFill="1" applyBorder="1" applyAlignment="1">
      <alignment horizontal="center" vertical="center"/>
    </xf>
    <xf numFmtId="0" fontId="35" fillId="30" borderId="22" xfId="0" applyFont="1" applyFill="1" applyBorder="1" applyAlignment="1">
      <alignment horizontal="center" vertical="center"/>
    </xf>
    <xf numFmtId="1" fontId="35" fillId="30" borderId="17" xfId="0" applyNumberFormat="1" applyFont="1" applyFill="1" applyBorder="1" applyAlignment="1">
      <alignment horizontal="center" vertical="center"/>
    </xf>
    <xf numFmtId="1" fontId="36" fillId="30" borderId="16" xfId="0" applyNumberFormat="1" applyFont="1" applyFill="1" applyBorder="1" applyAlignment="1">
      <alignment horizontal="center" vertical="center" wrapText="1"/>
    </xf>
    <xf numFmtId="177" fontId="33" fillId="25" borderId="18" xfId="0" applyNumberFormat="1" applyFont="1" applyFill="1" applyBorder="1" applyAlignment="1">
      <alignment horizontal="right"/>
    </xf>
    <xf numFmtId="1" fontId="35" fillId="0" borderId="16" xfId="0" applyNumberFormat="1" applyFont="1" applyFill="1" applyBorder="1" applyAlignment="1">
      <alignment horizontal="center" vertical="center"/>
    </xf>
    <xf numFmtId="0" fontId="31" fillId="24" borderId="15" xfId="0" applyFont="1" applyFill="1" applyBorder="1" applyAlignment="1">
      <alignment horizontal="center" vertical="center" wrapText="1"/>
    </xf>
    <xf numFmtId="0" fontId="31" fillId="24" borderId="19" xfId="0" applyFont="1" applyFill="1" applyBorder="1" applyAlignment="1">
      <alignment horizontal="center" vertical="center" wrapText="1"/>
    </xf>
    <xf numFmtId="0" fontId="31" fillId="24" borderId="20" xfId="0" applyFont="1" applyFill="1" applyBorder="1" applyAlignment="1">
      <alignment horizontal="center" vertical="center" wrapText="1"/>
    </xf>
    <xf numFmtId="179" fontId="43" fillId="27" borderId="17" xfId="0" applyNumberFormat="1" applyFont="1" applyFill="1" applyBorder="1" applyAlignment="1">
      <alignment horizontal="right" vertical="center"/>
    </xf>
    <xf numFmtId="179" fontId="43" fillId="27" borderId="25" xfId="0" applyNumberFormat="1" applyFont="1" applyFill="1" applyBorder="1" applyAlignment="1">
      <alignment horizontal="right" vertical="center"/>
    </xf>
    <xf numFmtId="179" fontId="43" fillId="27" borderId="18" xfId="0" applyNumberFormat="1" applyFont="1" applyFill="1" applyBorder="1" applyAlignment="1">
      <alignment horizontal="right" vertical="center"/>
    </xf>
    <xf numFmtId="0" fontId="43" fillId="27" borderId="17" xfId="0" applyFont="1" applyFill="1" applyBorder="1" applyAlignment="1">
      <alignment horizontal="center" vertical="center"/>
    </xf>
    <xf numFmtId="0" fontId="43" fillId="27" borderId="18" xfId="0" applyFont="1" applyFill="1" applyBorder="1" applyAlignment="1">
      <alignment horizontal="center" vertical="center"/>
    </xf>
    <xf numFmtId="10" fontId="36" fillId="0" borderId="17" xfId="0" applyNumberFormat="1" applyFont="1" applyFill="1" applyBorder="1" applyAlignment="1">
      <alignment horizontal="left" vertical="center" wrapText="1"/>
    </xf>
    <xf numFmtId="10" fontId="36" fillId="0" borderId="18" xfId="0" applyNumberFormat="1" applyFont="1" applyFill="1" applyBorder="1" applyAlignment="1">
      <alignment horizontal="left" vertical="center" wrapText="1"/>
    </xf>
    <xf numFmtId="0" fontId="45" fillId="28" borderId="24" xfId="0" applyFont="1" applyFill="1" applyBorder="1" applyAlignment="1">
      <alignment horizontal="center" vertical="center"/>
    </xf>
    <xf numFmtId="0" fontId="45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</cellXfs>
  <cellStyles count="123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" xfId="121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千位分隔 2" xfId="122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B1" zoomScale="70" zoomScaleNormal="70" workbookViewId="0">
      <selection activeCell="F7" sqref="F7"/>
    </sheetView>
  </sheetViews>
  <sheetFormatPr defaultColWidth="8.875" defaultRowHeight="14.25" x14ac:dyDescent="0.15"/>
  <cols>
    <col min="2" max="2" width="14.875" customWidth="1"/>
    <col min="3" max="3" width="23" customWidth="1"/>
    <col min="4" max="4" width="34.125" customWidth="1"/>
    <col min="5" max="5" width="32.5" customWidth="1"/>
    <col min="6" max="6" width="30" customWidth="1"/>
    <col min="7" max="7" width="7" customWidth="1"/>
    <col min="8" max="8" width="10.875" customWidth="1"/>
    <col min="9" max="9" width="10.375" customWidth="1"/>
    <col min="10" max="10" width="7.875" customWidth="1"/>
    <col min="11" max="11" width="23.875" bestFit="1" customWidth="1"/>
    <col min="12" max="12" width="23.75" customWidth="1"/>
    <col min="13" max="13" width="12.875" customWidth="1"/>
  </cols>
  <sheetData>
    <row r="1" spans="1:13" ht="45.75" customHeight="1" x14ac:dyDescent="0.15">
      <c r="B1" s="72" t="s">
        <v>29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3" s="21" customFormat="1" ht="18" x14ac:dyDescent="0.35">
      <c r="B2" s="22" t="s">
        <v>13</v>
      </c>
      <c r="C2" s="23" t="s">
        <v>14</v>
      </c>
      <c r="D2" s="23"/>
      <c r="E2" s="23" t="s">
        <v>30</v>
      </c>
      <c r="F2" s="24"/>
      <c r="G2" s="25"/>
      <c r="H2" s="26"/>
      <c r="I2" s="26"/>
      <c r="J2" s="26"/>
    </row>
    <row r="3" spans="1:13" s="21" customFormat="1" ht="24.75" customHeight="1" x14ac:dyDescent="0.35">
      <c r="B3" s="27">
        <v>1</v>
      </c>
      <c r="C3" s="73" t="s">
        <v>16</v>
      </c>
      <c r="D3" s="74"/>
      <c r="E3" s="28">
        <f>K11</f>
        <v>1784</v>
      </c>
      <c r="F3" s="24"/>
      <c r="G3" s="29"/>
      <c r="H3" s="26"/>
      <c r="I3" s="26"/>
      <c r="J3" s="26"/>
    </row>
    <row r="4" spans="1:13" s="21" customFormat="1" ht="18" x14ac:dyDescent="0.35">
      <c r="B4" s="27">
        <v>2</v>
      </c>
      <c r="C4" s="73" t="s">
        <v>21</v>
      </c>
      <c r="D4" s="74"/>
      <c r="E4" s="28">
        <f>K13</f>
        <v>27551.770400000001</v>
      </c>
      <c r="F4" s="24"/>
      <c r="G4" s="29"/>
      <c r="H4" s="26"/>
      <c r="I4" s="26"/>
      <c r="J4" s="26"/>
    </row>
    <row r="5" spans="1:13" s="21" customFormat="1" ht="18" x14ac:dyDescent="0.35">
      <c r="B5" s="27">
        <v>3</v>
      </c>
      <c r="C5" s="41" t="s">
        <v>17</v>
      </c>
      <c r="D5" s="42"/>
      <c r="E5" s="28">
        <f>K15</f>
        <v>1760.1462240000001</v>
      </c>
      <c r="F5" s="24"/>
      <c r="G5" s="29"/>
      <c r="H5" s="26"/>
      <c r="I5" s="26"/>
      <c r="J5" s="26"/>
    </row>
    <row r="6" spans="1:13" s="21" customFormat="1" ht="21" x14ac:dyDescent="0.4">
      <c r="B6" s="27">
        <v>4</v>
      </c>
      <c r="C6" s="73" t="s">
        <v>15</v>
      </c>
      <c r="D6" s="74"/>
      <c r="E6" s="40">
        <f>SUM(E3:E5)</f>
        <v>31095.916624000001</v>
      </c>
      <c r="F6" s="24"/>
      <c r="G6" s="26"/>
      <c r="H6" s="26"/>
      <c r="I6" s="26"/>
      <c r="J6" s="26"/>
    </row>
    <row r="7" spans="1:13" s="21" customFormat="1" ht="17.25" x14ac:dyDescent="0.3">
      <c r="B7" s="30"/>
      <c r="C7" s="31"/>
      <c r="D7" s="31"/>
      <c r="E7" s="32"/>
      <c r="F7" s="24"/>
      <c r="G7" s="26"/>
      <c r="H7" s="26"/>
      <c r="I7" s="26"/>
      <c r="J7" s="26"/>
    </row>
    <row r="8" spans="1:13" s="21" customFormat="1" ht="22.5" x14ac:dyDescent="0.4">
      <c r="B8" s="33"/>
      <c r="C8" s="34" t="s">
        <v>31</v>
      </c>
      <c r="D8" s="34"/>
      <c r="E8" s="35"/>
      <c r="F8" s="36"/>
      <c r="G8" s="36"/>
      <c r="H8" s="37"/>
      <c r="I8" s="37"/>
      <c r="J8" s="37"/>
    </row>
    <row r="9" spans="1:13" s="1" customFormat="1" ht="21" customHeight="1" thickBot="1" x14ac:dyDescent="0.2">
      <c r="A9" s="2"/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1:13" s="1" customFormat="1" ht="17.25" x14ac:dyDescent="0.15">
      <c r="A10" s="2"/>
      <c r="B10" s="3" t="s">
        <v>3</v>
      </c>
      <c r="C10" s="60" t="s">
        <v>4</v>
      </c>
      <c r="D10" s="61"/>
      <c r="E10" s="62"/>
      <c r="F10" s="4" t="s">
        <v>0</v>
      </c>
      <c r="G10" s="4" t="s">
        <v>6</v>
      </c>
      <c r="H10" s="4" t="s">
        <v>8</v>
      </c>
      <c r="I10" s="5" t="s">
        <v>5</v>
      </c>
      <c r="J10" s="6" t="s">
        <v>1</v>
      </c>
      <c r="K10" s="7" t="s">
        <v>2</v>
      </c>
      <c r="L10" s="7" t="s">
        <v>10</v>
      </c>
      <c r="M10" s="5" t="s">
        <v>25</v>
      </c>
    </row>
    <row r="11" spans="1:13" s="1" customFormat="1" ht="18" x14ac:dyDescent="0.35">
      <c r="A11" s="2"/>
      <c r="B11" s="11" t="s">
        <v>11</v>
      </c>
      <c r="C11" s="12"/>
      <c r="D11" s="12"/>
      <c r="E11" s="12"/>
      <c r="F11" s="9"/>
      <c r="G11" s="9"/>
      <c r="H11" s="9"/>
      <c r="I11" s="10"/>
      <c r="J11" s="10"/>
      <c r="K11" s="18">
        <f>SUM(K12:K12)</f>
        <v>1784</v>
      </c>
      <c r="L11" s="20"/>
      <c r="M11" s="20"/>
    </row>
    <row r="12" spans="1:13" s="49" customFormat="1" ht="29.25" customHeight="1" x14ac:dyDescent="0.3">
      <c r="A12" s="43"/>
      <c r="B12" s="54"/>
      <c r="C12" s="44" t="s">
        <v>23</v>
      </c>
      <c r="D12" s="44"/>
      <c r="E12" s="45" t="s">
        <v>26</v>
      </c>
      <c r="F12" s="55" t="s">
        <v>24</v>
      </c>
      <c r="G12" s="47" t="s">
        <v>7</v>
      </c>
      <c r="H12" s="47">
        <v>8</v>
      </c>
      <c r="I12" s="47">
        <v>1</v>
      </c>
      <c r="J12" s="47">
        <v>223</v>
      </c>
      <c r="K12" s="48">
        <f>H12*I12*J12</f>
        <v>1784</v>
      </c>
      <c r="L12" s="48"/>
      <c r="M12" s="47">
        <v>223</v>
      </c>
    </row>
    <row r="13" spans="1:13" s="1" customFormat="1" ht="18" x14ac:dyDescent="0.35">
      <c r="A13" s="2"/>
      <c r="B13" s="11" t="s">
        <v>20</v>
      </c>
      <c r="C13" s="12"/>
      <c r="D13" s="12"/>
      <c r="E13" s="12"/>
      <c r="F13" s="9"/>
      <c r="G13" s="9"/>
      <c r="H13" s="9"/>
      <c r="I13" s="10"/>
      <c r="J13" s="10"/>
      <c r="K13" s="18">
        <f>SUM(K14:K14)</f>
        <v>27551.770400000001</v>
      </c>
      <c r="L13" s="20"/>
      <c r="M13" s="20"/>
    </row>
    <row r="14" spans="1:13" s="49" customFormat="1" ht="33.75" customHeight="1" x14ac:dyDescent="0.3">
      <c r="A14" s="43"/>
      <c r="B14" s="53"/>
      <c r="C14" s="51" t="s">
        <v>18</v>
      </c>
      <c r="D14" s="44" t="s">
        <v>22</v>
      </c>
      <c r="E14" s="45" t="s">
        <v>27</v>
      </c>
      <c r="F14" s="50" t="s">
        <v>19</v>
      </c>
      <c r="G14" s="50" t="s">
        <v>7</v>
      </c>
      <c r="H14" s="46">
        <v>2</v>
      </c>
      <c r="I14" s="57">
        <v>22.36345</v>
      </c>
      <c r="J14" s="47">
        <v>616</v>
      </c>
      <c r="K14" s="56">
        <f>H14*I14*J14</f>
        <v>27551.770400000001</v>
      </c>
      <c r="L14" s="48"/>
      <c r="M14" s="47">
        <v>616</v>
      </c>
    </row>
    <row r="15" spans="1:13" s="1" customFormat="1" ht="18" x14ac:dyDescent="0.35">
      <c r="A15" s="2"/>
      <c r="B15" s="17" t="s">
        <v>28</v>
      </c>
      <c r="C15" s="12"/>
      <c r="D15" s="12"/>
      <c r="E15" s="12"/>
      <c r="F15" s="9"/>
      <c r="G15" s="9"/>
      <c r="H15" s="9"/>
      <c r="I15" s="10"/>
      <c r="J15" s="10"/>
      <c r="K15" s="18">
        <f>SUM(K11+K13)*D16</f>
        <v>1760.1462240000001</v>
      </c>
      <c r="L15" s="18"/>
      <c r="M15" s="58"/>
    </row>
    <row r="16" spans="1:13" s="13" customFormat="1" ht="28.5" customHeight="1" x14ac:dyDescent="0.3">
      <c r="A16" s="8"/>
      <c r="B16" s="14"/>
      <c r="C16" s="15" t="s">
        <v>9</v>
      </c>
      <c r="D16" s="68">
        <v>0.06</v>
      </c>
      <c r="E16" s="69"/>
      <c r="F16" s="16"/>
      <c r="G16" s="16"/>
      <c r="H16" s="16"/>
      <c r="I16" s="16"/>
      <c r="J16" s="16"/>
      <c r="K16" s="19">
        <f>K15</f>
        <v>1760.1462240000001</v>
      </c>
      <c r="L16" s="19"/>
      <c r="M16" s="59"/>
    </row>
    <row r="17" spans="2:13" ht="21" x14ac:dyDescent="0.15">
      <c r="B17" s="38" t="s">
        <v>12</v>
      </c>
      <c r="C17" s="39"/>
      <c r="D17" s="66"/>
      <c r="E17" s="67"/>
      <c r="F17" s="39"/>
      <c r="G17" s="63">
        <f>K11+K15+K13</f>
        <v>31095.916624000001</v>
      </c>
      <c r="H17" s="64"/>
      <c r="I17" s="64"/>
      <c r="J17" s="64"/>
      <c r="K17" s="65"/>
      <c r="L17" s="52"/>
      <c r="M17" s="52"/>
    </row>
  </sheetData>
  <mergeCells count="9">
    <mergeCell ref="B1:L1"/>
    <mergeCell ref="C3:D3"/>
    <mergeCell ref="C4:D4"/>
    <mergeCell ref="C6:D6"/>
    <mergeCell ref="C10:E10"/>
    <mergeCell ref="G17:K17"/>
    <mergeCell ref="D17:E17"/>
    <mergeCell ref="D16:E16"/>
    <mergeCell ref="B9:L9"/>
  </mergeCells>
  <phoneticPr fontId="4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public</cp:lastModifiedBy>
  <cp:lastPrinted>2013-07-16T11:40:23Z</cp:lastPrinted>
  <dcterms:created xsi:type="dcterms:W3CDTF">2011-07-13T09:29:40Z</dcterms:created>
  <dcterms:modified xsi:type="dcterms:W3CDTF">2020-09-04T02:45:35Z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-1057364530</vt:i4>
  </property>
  <property fmtid="{D5CDD505-2E9C-101B-9397-08002B2CF9AE}" pid="4" name="_EmailSubject">
    <vt:lpwstr>PR1796545-用药提醒&amp;患教H5 搭建运维</vt:lpwstr>
  </property>
  <property fmtid="{D5CDD505-2E9C-101B-9397-08002B2CF9AE}" pid="5" name="_AuthorEmail">
    <vt:lpwstr>Penny.Fang@sanofi.com</vt:lpwstr>
  </property>
  <property fmtid="{D5CDD505-2E9C-101B-9397-08002B2CF9AE}" pid="6" name="_AuthorEmailDisplayName">
    <vt:lpwstr>Fang, Penny /CN/EXT</vt:lpwstr>
  </property>
  <property fmtid="{D5CDD505-2E9C-101B-9397-08002B2CF9AE}" pid="7" name="_ReviewingToolsShownOnce">
    <vt:lpwstr/>
  </property>
</Properties>
</file>