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public.UBS\Desktop\2.结算&amp;PO\拆分1-VBP推广材料制作\"/>
    </mc:Choice>
  </mc:AlternateContent>
  <bookViews>
    <workbookView xWindow="0" yWindow="0" windowWidth="20490" windowHeight="7755"/>
  </bookViews>
  <sheets>
    <sheet name="结算" sheetId="2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22" l="1"/>
  <c r="K21" i="22" l="1"/>
  <c r="K17" i="22"/>
  <c r="K13" i="22"/>
  <c r="K19" i="22" l="1"/>
  <c r="K18" i="22" s="1"/>
  <c r="E4" i="22" l="1"/>
  <c r="K14" i="22" l="1"/>
  <c r="K16" i="22"/>
  <c r="K12" i="22" l="1"/>
  <c r="E3" i="22" l="1"/>
  <c r="K20" i="22"/>
  <c r="E5" i="22" s="1"/>
  <c r="K22" i="22" l="1"/>
  <c r="G24" i="22" s="1"/>
  <c r="E6" i="22" l="1"/>
  <c r="E7" i="22" s="1"/>
  <c r="K23" i="22"/>
</calcChain>
</file>

<file path=xl/sharedStrings.xml><?xml version="1.0" encoding="utf-8"?>
<sst xmlns="http://schemas.openxmlformats.org/spreadsheetml/2006/main" count="53" uniqueCount="49">
  <si>
    <t>人员</t>
    <phoneticPr fontId="2" type="noConversion"/>
  </si>
  <si>
    <t>单价</t>
    <phoneticPr fontId="2" type="noConversion"/>
  </si>
  <si>
    <t>总价</t>
    <phoneticPr fontId="2" type="noConversion"/>
  </si>
  <si>
    <t>项目</t>
    <phoneticPr fontId="2" type="noConversion"/>
  </si>
  <si>
    <t>内容</t>
    <phoneticPr fontId="2" type="noConversion"/>
  </si>
  <si>
    <t>数量</t>
    <phoneticPr fontId="2" type="noConversion"/>
  </si>
  <si>
    <t>单位</t>
    <phoneticPr fontId="2" type="noConversion"/>
  </si>
  <si>
    <t>小时</t>
    <phoneticPr fontId="2" type="noConversion"/>
  </si>
  <si>
    <t>次数</t>
    <phoneticPr fontId="2" type="noConversion"/>
  </si>
  <si>
    <t>税费</t>
    <phoneticPr fontId="2" type="noConversion"/>
  </si>
  <si>
    <t>Design - Designer</t>
    <phoneticPr fontId="2" type="noConversion"/>
  </si>
  <si>
    <t>Advertising - Account Manager</t>
    <phoneticPr fontId="2" type="noConversion"/>
  </si>
  <si>
    <t>1.0 创意策划</t>
    <phoneticPr fontId="2" type="noConversion"/>
  </si>
  <si>
    <t>Total</t>
    <phoneticPr fontId="2" type="noConversion"/>
  </si>
  <si>
    <t>Item</t>
    <phoneticPr fontId="2" type="noConversion"/>
  </si>
  <si>
    <t>Descripation描述</t>
  </si>
  <si>
    <t>总计 Total</t>
  </si>
  <si>
    <t>报价明细表 Quotation Breakdown</t>
  </si>
  <si>
    <t>创意策划</t>
    <phoneticPr fontId="2" type="noConversion"/>
  </si>
  <si>
    <t>创意设计</t>
    <phoneticPr fontId="2" type="noConversion"/>
  </si>
  <si>
    <t>税费</t>
    <phoneticPr fontId="2" type="noConversion"/>
  </si>
  <si>
    <t>文案撰写</t>
    <phoneticPr fontId="2" type="noConversion"/>
  </si>
  <si>
    <t>前期公众号推广长图文文案撰写</t>
    <phoneticPr fontId="2" type="noConversion"/>
  </si>
  <si>
    <t>异议处理口袋书</t>
    <phoneticPr fontId="2" type="noConversion"/>
  </si>
  <si>
    <t>包含销售工具包内容介绍，公众号命名策略等</t>
    <phoneticPr fontId="2" type="noConversion"/>
  </si>
  <si>
    <t>预热，功能介绍，上线三部分长图文内容撰写；包括内容撰写，含排版，设计及完稿</t>
    <phoneticPr fontId="2" type="noConversion"/>
  </si>
  <si>
    <t>张</t>
    <phoneticPr fontId="2" type="noConversion"/>
  </si>
  <si>
    <t>方案撰写</t>
    <phoneticPr fontId="2" type="noConversion"/>
  </si>
  <si>
    <t>Medical Director</t>
    <phoneticPr fontId="2" type="noConversion"/>
  </si>
  <si>
    <t>针对带量采购政策解读的文案撰写</t>
    <phoneticPr fontId="2" type="noConversion"/>
  </si>
  <si>
    <t>Head of Strategic Planning</t>
  </si>
  <si>
    <t>2.0医学支持</t>
    <phoneticPr fontId="2" type="noConversion"/>
  </si>
  <si>
    <t>医院药事管理月度跟进幻灯片模板</t>
    <phoneticPr fontId="2" type="noConversion"/>
  </si>
  <si>
    <t>医学支持</t>
    <phoneticPr fontId="2" type="noConversion"/>
  </si>
  <si>
    <t>异议处理口袋书；Q&amp;A撰写</t>
    <phoneticPr fontId="2" type="noConversion"/>
  </si>
  <si>
    <t>Logo设计</t>
    <phoneticPr fontId="2" type="noConversion"/>
  </si>
  <si>
    <t>公众号Logo设计</t>
    <phoneticPr fontId="2" type="noConversion"/>
  </si>
  <si>
    <t>3.0 创意设计</t>
    <phoneticPr fontId="2" type="noConversion"/>
  </si>
  <si>
    <t>运维管理</t>
    <phoneticPr fontId="2" type="noConversion"/>
  </si>
  <si>
    <t>月报模板（半年）</t>
    <phoneticPr fontId="2" type="noConversion"/>
  </si>
  <si>
    <t>Digital</t>
    <phoneticPr fontId="2" type="noConversion"/>
  </si>
  <si>
    <t>张</t>
    <phoneticPr fontId="2" type="noConversion"/>
  </si>
  <si>
    <t>政策解读撰写，难度较高；预估5篇；包括内容撰写，含排版，设计及完稿</t>
    <phoneticPr fontId="2" type="noConversion"/>
  </si>
  <si>
    <t>公众号推文推送等日常维护，1个月，每周2小时计算</t>
    <phoneticPr fontId="25" type="noConversion"/>
  </si>
  <si>
    <t>4.0 税</t>
    <phoneticPr fontId="2" type="noConversion"/>
  </si>
  <si>
    <t>预估16页左右A4</t>
    <phoneticPr fontId="2" type="noConversion"/>
  </si>
  <si>
    <t>RateCard</t>
    <phoneticPr fontId="2" type="noConversion"/>
  </si>
  <si>
    <t>2020年赛诺菲销售工具包制作（VBP推广材料制作）-结算单1</t>
    <phoneticPr fontId="2" type="noConversion"/>
  </si>
  <si>
    <t>结算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</si>
</sst>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_);\(0\)"/>
    <numFmt numFmtId="177" formatCode="#,##0.00_ "/>
    <numFmt numFmtId="178" formatCode="_ &quot;￥&quot;* #,##0.00_ ;_ &quot;￥&quot;* \-#,##0.00_ ;_ &quot;￥&quot;* \-??_ ;_ @_ "/>
    <numFmt numFmtId="179" formatCode="&quot;¥&quot;#,##0.00_);[Red]\(&quot;¥&quot;#,##0.00\)"/>
    <numFmt numFmtId="180" formatCode="_ * #,##0_ ;_ * \-#,##0_ ;_ * &quot;-&quot;??_ ;_ @_ "/>
    <numFmt numFmtId="181" formatCode="&quot;¥&quot;#,##0_);[Red]\(&quot;¥&quot;#,##0\)"/>
  </numFmts>
  <fonts count="46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2"/>
      <color theme="0" tint="-0.14999847407452621"/>
      <name val="微软雅黑"/>
      <family val="2"/>
      <charset val="134"/>
    </font>
    <font>
      <b/>
      <i/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4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3">
    <xf numFmtId="0" fontId="0" fillId="0" borderId="0"/>
    <xf numFmtId="0" fontId="5" fillId="0" borderId="0"/>
    <xf numFmtId="0" fontId="3" fillId="0" borderId="0"/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8" fillId="0" borderId="0"/>
    <xf numFmtId="0" fontId="1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38" fillId="0" borderId="0">
      <alignment vertical="top"/>
    </xf>
    <xf numFmtId="43" fontId="1" fillId="0" borderId="0" applyFont="0" applyFill="0" applyBorder="0" applyAlignment="0" applyProtection="0">
      <alignment vertical="center"/>
    </xf>
  </cellStyleXfs>
  <cellXfs count="84"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31" fillId="24" borderId="11" xfId="0" applyFont="1" applyFill="1" applyBorder="1" applyAlignment="1">
      <alignment horizontal="center" vertical="center" wrapText="1"/>
    </xf>
    <xf numFmtId="176" fontId="31" fillId="24" borderId="16" xfId="0" applyNumberFormat="1" applyFont="1" applyFill="1" applyBorder="1" applyAlignment="1">
      <alignment horizontal="center" vertical="center" wrapText="1"/>
    </xf>
    <xf numFmtId="176" fontId="31" fillId="24" borderId="12" xfId="0" applyNumberFormat="1" applyFont="1" applyFill="1" applyBorder="1" applyAlignment="1">
      <alignment horizontal="center" vertical="center" wrapText="1"/>
    </xf>
    <xf numFmtId="0" fontId="31" fillId="24" borderId="12" xfId="0" applyFont="1" applyFill="1" applyBorder="1" applyAlignment="1">
      <alignment horizontal="center" vertical="center" wrapText="1"/>
    </xf>
    <xf numFmtId="176" fontId="31" fillId="24" borderId="13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176" fontId="29" fillId="25" borderId="10" xfId="0" applyNumberFormat="1" applyFont="1" applyFill="1" applyBorder="1" applyAlignment="1">
      <alignment horizontal="right" vertical="center"/>
    </xf>
    <xf numFmtId="0" fontId="32" fillId="26" borderId="10" xfId="0" applyFont="1" applyFill="1" applyBorder="1" applyAlignment="1">
      <alignment vertical="center"/>
    </xf>
    <xf numFmtId="0" fontId="30" fillId="25" borderId="22" xfId="0" applyFont="1" applyFill="1" applyBorder="1" applyAlignment="1">
      <alignment horizontal="left" vertical="center"/>
    </xf>
    <xf numFmtId="0" fontId="30" fillId="25" borderId="14" xfId="0" applyFont="1" applyFill="1" applyBorder="1" applyAlignment="1">
      <alignment horizontal="left" vertical="center"/>
    </xf>
    <xf numFmtId="0" fontId="34" fillId="0" borderId="0" xfId="0" applyFont="1"/>
    <xf numFmtId="0" fontId="35" fillId="0" borderId="17" xfId="0" applyFont="1" applyFill="1" applyBorder="1" applyAlignment="1">
      <alignment vertical="center"/>
    </xf>
    <xf numFmtId="0" fontId="36" fillId="0" borderId="17" xfId="0" applyFont="1" applyFill="1" applyBorder="1" applyAlignment="1">
      <alignment horizontal="left" vertical="center"/>
    </xf>
    <xf numFmtId="0" fontId="35" fillId="0" borderId="17" xfId="0" applyFont="1" applyFill="1" applyBorder="1" applyAlignment="1">
      <alignment horizontal="center" vertical="center"/>
    </xf>
    <xf numFmtId="0" fontId="30" fillId="25" borderId="17" xfId="0" applyFont="1" applyFill="1" applyBorder="1" applyAlignment="1">
      <alignment horizontal="left" vertical="center"/>
    </xf>
    <xf numFmtId="177" fontId="33" fillId="25" borderId="10" xfId="0" applyNumberFormat="1" applyFont="1" applyFill="1" applyBorder="1" applyAlignment="1">
      <alignment horizontal="right"/>
    </xf>
    <xf numFmtId="1" fontId="35" fillId="0" borderId="18" xfId="0" applyNumberFormat="1" applyFont="1" applyFill="1" applyBorder="1" applyAlignment="1">
      <alignment horizontal="center" vertical="center"/>
    </xf>
    <xf numFmtId="0" fontId="29" fillId="26" borderId="17" xfId="0" applyFont="1" applyFill="1" applyBorder="1" applyAlignment="1">
      <alignment vertical="center"/>
    </xf>
    <xf numFmtId="0" fontId="0" fillId="0" borderId="0" xfId="0"/>
    <xf numFmtId="0" fontId="40" fillId="29" borderId="18" xfId="0" applyFont="1" applyFill="1" applyBorder="1" applyAlignment="1">
      <alignment horizontal="center" vertical="center"/>
    </xf>
    <xf numFmtId="0" fontId="40" fillId="29" borderId="17" xfId="0" applyFont="1" applyFill="1" applyBorder="1" applyAlignment="1">
      <alignment horizontal="center" vertical="center"/>
    </xf>
    <xf numFmtId="0" fontId="29" fillId="0" borderId="0" xfId="0" applyFont="1"/>
    <xf numFmtId="0" fontId="41" fillId="0" borderId="0" xfId="0" applyFont="1"/>
    <xf numFmtId="0" fontId="29" fillId="0" borderId="0" xfId="0" applyFont="1" applyAlignment="1">
      <alignment horizontal="right"/>
    </xf>
    <xf numFmtId="0" fontId="29" fillId="0" borderId="18" xfId="0" applyFont="1" applyBorder="1" applyAlignment="1">
      <alignment horizontal="center" vertical="center"/>
    </xf>
    <xf numFmtId="43" fontId="29" fillId="0" borderId="17" xfId="120" applyFont="1" applyBorder="1" applyAlignment="1"/>
    <xf numFmtId="0" fontId="42" fillId="0" borderId="0" xfId="0" applyFont="1"/>
    <xf numFmtId="0" fontId="29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wrapText="1"/>
    </xf>
    <xf numFmtId="43" fontId="29" fillId="0" borderId="0" xfId="120" applyNumberFormat="1" applyFont="1" applyBorder="1" applyAlignment="1"/>
    <xf numFmtId="0" fontId="29" fillId="0" borderId="0" xfId="0" applyFont="1" applyBorder="1" applyAlignment="1">
      <alignment horizontal="center"/>
    </xf>
    <xf numFmtId="0" fontId="44" fillId="0" borderId="0" xfId="0" applyFont="1" applyFill="1" applyBorder="1" applyAlignment="1">
      <alignment wrapText="1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177" fontId="43" fillId="27" borderId="17" xfId="0" applyNumberFormat="1" applyFont="1" applyFill="1" applyBorder="1" applyAlignment="1">
      <alignment vertical="center"/>
    </xf>
    <xf numFmtId="0" fontId="43" fillId="27" borderId="17" xfId="0" applyFont="1" applyFill="1" applyBorder="1" applyAlignment="1">
      <alignment vertical="center"/>
    </xf>
    <xf numFmtId="0" fontId="29" fillId="0" borderId="18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34" fillId="30" borderId="0" xfId="0" applyFont="1" applyFill="1" applyAlignment="1">
      <alignment wrapText="1"/>
    </xf>
    <xf numFmtId="0" fontId="36" fillId="30" borderId="17" xfId="0" applyFont="1" applyFill="1" applyBorder="1" applyAlignment="1">
      <alignment vertical="center"/>
    </xf>
    <xf numFmtId="0" fontId="36" fillId="30" borderId="17" xfId="0" applyFont="1" applyFill="1" applyBorder="1" applyAlignment="1">
      <alignment vertical="center" wrapText="1"/>
    </xf>
    <xf numFmtId="0" fontId="36" fillId="30" borderId="17" xfId="0" applyFont="1" applyFill="1" applyBorder="1" applyAlignment="1">
      <alignment horizontal="center" vertical="center" wrapText="1"/>
    </xf>
    <xf numFmtId="0" fontId="35" fillId="30" borderId="17" xfId="0" applyFont="1" applyFill="1" applyBorder="1" applyAlignment="1">
      <alignment horizontal="center" vertical="center"/>
    </xf>
    <xf numFmtId="0" fontId="36" fillId="30" borderId="17" xfId="0" applyFont="1" applyFill="1" applyBorder="1" applyAlignment="1">
      <alignment horizontal="center" vertical="center"/>
    </xf>
    <xf numFmtId="0" fontId="35" fillId="30" borderId="18" xfId="0" applyFont="1" applyFill="1" applyBorder="1" applyAlignment="1">
      <alignment horizontal="center" vertical="center"/>
    </xf>
    <xf numFmtId="0" fontId="34" fillId="30" borderId="0" xfId="0" applyFont="1" applyFill="1"/>
    <xf numFmtId="0" fontId="30" fillId="30" borderId="25" xfId="0" applyFont="1" applyFill="1" applyBorder="1" applyAlignment="1">
      <alignment horizontal="left" vertical="center"/>
    </xf>
    <xf numFmtId="0" fontId="36" fillId="30" borderId="15" xfId="0" applyFont="1" applyFill="1" applyBorder="1" applyAlignment="1">
      <alignment vertical="center"/>
    </xf>
    <xf numFmtId="0" fontId="35" fillId="30" borderId="19" xfId="0" applyFont="1" applyFill="1" applyBorder="1" applyAlignment="1">
      <alignment horizontal="center" vertical="center"/>
    </xf>
    <xf numFmtId="0" fontId="36" fillId="30" borderId="17" xfId="0" applyFont="1" applyFill="1" applyBorder="1" applyAlignment="1">
      <alignment horizontal="left" vertical="center" wrapText="1"/>
    </xf>
    <xf numFmtId="0" fontId="35" fillId="30" borderId="19" xfId="0" applyFont="1" applyFill="1" applyBorder="1" applyAlignment="1">
      <alignment horizontal="center" vertical="center" wrapText="1"/>
    </xf>
    <xf numFmtId="179" fontId="43" fillId="27" borderId="17" xfId="0" applyNumberFormat="1" applyFont="1" applyFill="1" applyBorder="1" applyAlignment="1">
      <alignment vertical="center"/>
    </xf>
    <xf numFmtId="0" fontId="30" fillId="30" borderId="24" xfId="0" applyFont="1" applyFill="1" applyBorder="1" applyAlignment="1">
      <alignment horizontal="center" vertical="center"/>
    </xf>
    <xf numFmtId="1" fontId="36" fillId="30" borderId="17" xfId="0" applyNumberFormat="1" applyFont="1" applyFill="1" applyBorder="1" applyAlignment="1">
      <alignment horizontal="center" vertical="center" wrapText="1"/>
    </xf>
    <xf numFmtId="1" fontId="35" fillId="30" borderId="18" xfId="0" applyNumberFormat="1" applyFont="1" applyFill="1" applyBorder="1" applyAlignment="1">
      <alignment horizontal="center" vertical="center"/>
    </xf>
    <xf numFmtId="180" fontId="43" fillId="0" borderId="17" xfId="120" applyNumberFormat="1" applyFont="1" applyBorder="1" applyAlignment="1"/>
    <xf numFmtId="0" fontId="35" fillId="30" borderId="28" xfId="0" applyFont="1" applyFill="1" applyBorder="1" applyAlignment="1">
      <alignment horizontal="center" vertical="center"/>
    </xf>
    <xf numFmtId="0" fontId="35" fillId="30" borderId="29" xfId="0" applyFont="1" applyFill="1" applyBorder="1" applyAlignment="1">
      <alignment horizontal="center" vertical="center"/>
    </xf>
    <xf numFmtId="0" fontId="45" fillId="28" borderId="26" xfId="0" applyFont="1" applyFill="1" applyBorder="1" applyAlignment="1">
      <alignment horizontal="center" vertical="center"/>
    </xf>
    <xf numFmtId="0" fontId="45" fillId="28" borderId="0" xfId="0" applyFont="1" applyFill="1" applyBorder="1" applyAlignment="1">
      <alignment horizontal="center" vertical="center"/>
    </xf>
    <xf numFmtId="0" fontId="37" fillId="27" borderId="0" xfId="0" applyFont="1" applyFill="1" applyBorder="1" applyAlignment="1">
      <alignment horizontal="center" vertical="center"/>
    </xf>
    <xf numFmtId="0" fontId="29" fillId="0" borderId="18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31" fillId="24" borderId="16" xfId="0" applyFont="1" applyFill="1" applyBorder="1" applyAlignment="1">
      <alignment horizontal="center" vertical="center" wrapText="1"/>
    </xf>
    <xf numFmtId="0" fontId="31" fillId="24" borderId="20" xfId="0" applyFont="1" applyFill="1" applyBorder="1" applyAlignment="1">
      <alignment horizontal="center" vertical="center" wrapText="1"/>
    </xf>
    <xf numFmtId="0" fontId="31" fillId="24" borderId="21" xfId="0" applyFont="1" applyFill="1" applyBorder="1" applyAlignment="1">
      <alignment horizontal="center" vertical="center" wrapText="1"/>
    </xf>
    <xf numFmtId="0" fontId="35" fillId="30" borderId="24" xfId="0" applyFont="1" applyFill="1" applyBorder="1" applyAlignment="1">
      <alignment horizontal="center" vertical="center"/>
    </xf>
    <xf numFmtId="0" fontId="35" fillId="30" borderId="23" xfId="0" applyFont="1" applyFill="1" applyBorder="1" applyAlignment="1">
      <alignment horizontal="center" vertical="center"/>
    </xf>
    <xf numFmtId="0" fontId="36" fillId="30" borderId="24" xfId="0" applyFont="1" applyFill="1" applyBorder="1" applyAlignment="1">
      <alignment horizontal="left" vertical="center"/>
    </xf>
    <xf numFmtId="0" fontId="36" fillId="30" borderId="23" xfId="0" applyFont="1" applyFill="1" applyBorder="1" applyAlignment="1">
      <alignment horizontal="left" vertical="center"/>
    </xf>
    <xf numFmtId="181" fontId="43" fillId="27" borderId="18" xfId="0" applyNumberFormat="1" applyFont="1" applyFill="1" applyBorder="1" applyAlignment="1">
      <alignment horizontal="right" vertical="center"/>
    </xf>
    <xf numFmtId="181" fontId="43" fillId="27" borderId="27" xfId="0" applyNumberFormat="1" applyFont="1" applyFill="1" applyBorder="1" applyAlignment="1">
      <alignment horizontal="right" vertical="center"/>
    </xf>
    <xf numFmtId="181" fontId="43" fillId="27" borderId="19" xfId="0" applyNumberFormat="1" applyFont="1" applyFill="1" applyBorder="1" applyAlignment="1">
      <alignment horizontal="right" vertical="center"/>
    </xf>
    <xf numFmtId="0" fontId="30" fillId="30" borderId="24" xfId="0" applyFont="1" applyFill="1" applyBorder="1" applyAlignment="1">
      <alignment horizontal="center" vertical="center"/>
    </xf>
    <xf numFmtId="0" fontId="30" fillId="30" borderId="25" xfId="0" applyFont="1" applyFill="1" applyBorder="1" applyAlignment="1">
      <alignment horizontal="center" vertical="center"/>
    </xf>
    <xf numFmtId="0" fontId="30" fillId="30" borderId="23" xfId="0" applyFont="1" applyFill="1" applyBorder="1" applyAlignment="1">
      <alignment horizontal="center" vertical="center"/>
    </xf>
    <xf numFmtId="0" fontId="43" fillId="27" borderId="18" xfId="0" applyFont="1" applyFill="1" applyBorder="1" applyAlignment="1">
      <alignment horizontal="center" vertical="center"/>
    </xf>
    <xf numFmtId="0" fontId="43" fillId="27" borderId="19" xfId="0" applyFont="1" applyFill="1" applyBorder="1" applyAlignment="1">
      <alignment horizontal="center" vertical="center"/>
    </xf>
    <xf numFmtId="10" fontId="36" fillId="0" borderId="18" xfId="0" applyNumberFormat="1" applyFont="1" applyFill="1" applyBorder="1" applyAlignment="1">
      <alignment horizontal="left" vertical="center" wrapText="1"/>
    </xf>
    <xf numFmtId="10" fontId="36" fillId="0" borderId="19" xfId="0" applyNumberFormat="1" applyFont="1" applyFill="1" applyBorder="1" applyAlignment="1">
      <alignment horizontal="left" vertical="center" wrapText="1"/>
    </xf>
  </cellXfs>
  <cellStyles count="123">
    <cellStyle name="_ET_STYLE_NoName_00_" xfId="1"/>
    <cellStyle name="0,0_x000a__x000a_NA_x000a__x000a_" xfId="2"/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Normal 2" xfId="118"/>
    <cellStyle name="标题 1 2" xfId="21"/>
    <cellStyle name="标题 2 2" xfId="22"/>
    <cellStyle name="标题 3 2" xfId="23"/>
    <cellStyle name="标题 4 2" xfId="24"/>
    <cellStyle name="标题 5" xfId="25"/>
    <cellStyle name="差 2" xfId="26"/>
    <cellStyle name="常规" xfId="0" builtinId="0"/>
    <cellStyle name="常规 2" xfId="121"/>
    <cellStyle name="常规 22" xfId="27"/>
    <cellStyle name="常规 24" xfId="28"/>
    <cellStyle name="常规 27" xfId="29"/>
    <cellStyle name="常规 3" xfId="30"/>
    <cellStyle name="常规 3 3" xfId="119"/>
    <cellStyle name="常规 7" xfId="31"/>
    <cellStyle name="常规 8" xfId="32"/>
    <cellStyle name="常规 9" xfId="33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好 2" xfId="34"/>
    <cellStyle name="汇总 2" xfId="35"/>
    <cellStyle name="货币 2" xfId="36"/>
    <cellStyle name="计算 2" xfId="37"/>
    <cellStyle name="检查单元格 2" xfId="38"/>
    <cellStyle name="解释性文本 2" xfId="39"/>
    <cellStyle name="警告文本 2" xfId="40"/>
    <cellStyle name="链接单元格 2" xfId="41"/>
    <cellStyle name="千位分隔" xfId="120" builtinId="3"/>
    <cellStyle name="千位分隔 2" xfId="122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48"/>
    <cellStyle name="输出 2" xfId="49"/>
    <cellStyle name="输入 2" xfId="50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注释 2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C10" zoomScale="80" zoomScaleNormal="80" workbookViewId="0">
      <selection activeCell="F5" sqref="F5"/>
    </sheetView>
  </sheetViews>
  <sheetFormatPr defaultColWidth="8.875" defaultRowHeight="14.25" x14ac:dyDescent="0.15"/>
  <cols>
    <col min="2" max="2" width="14.875" customWidth="1"/>
    <col min="3" max="3" width="23" customWidth="1"/>
    <col min="4" max="4" width="34.125" customWidth="1"/>
    <col min="5" max="5" width="32.5" customWidth="1"/>
    <col min="6" max="6" width="30" customWidth="1"/>
    <col min="7" max="7" width="7" customWidth="1"/>
    <col min="8" max="8" width="10.875" customWidth="1"/>
    <col min="9" max="9" width="10.375" customWidth="1"/>
    <col min="10" max="10" width="7.875" customWidth="1"/>
    <col min="11" max="11" width="23.875" bestFit="1" customWidth="1"/>
    <col min="12" max="12" width="16.375" customWidth="1"/>
  </cols>
  <sheetData>
    <row r="1" spans="1:12" ht="45.75" customHeight="1" x14ac:dyDescent="0.15">
      <c r="B1" s="64" t="s">
        <v>47</v>
      </c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s="21" customFormat="1" ht="18" x14ac:dyDescent="0.35">
      <c r="B2" s="22" t="s">
        <v>14</v>
      </c>
      <c r="C2" s="23" t="s">
        <v>15</v>
      </c>
      <c r="D2" s="23"/>
      <c r="E2" s="23" t="s">
        <v>48</v>
      </c>
      <c r="F2" s="24"/>
      <c r="G2" s="25"/>
      <c r="H2" s="26"/>
      <c r="I2" s="26"/>
      <c r="J2" s="26"/>
    </row>
    <row r="3" spans="1:12" s="21" customFormat="1" ht="24.75" customHeight="1" x14ac:dyDescent="0.35">
      <c r="B3" s="27">
        <v>1</v>
      </c>
      <c r="C3" s="65" t="s">
        <v>18</v>
      </c>
      <c r="D3" s="66"/>
      <c r="E3" s="28">
        <f>K12</f>
        <v>67404</v>
      </c>
      <c r="F3" s="24"/>
      <c r="G3" s="29"/>
      <c r="H3" s="26"/>
      <c r="I3" s="26"/>
      <c r="J3" s="26"/>
    </row>
    <row r="4" spans="1:12" s="21" customFormat="1" ht="18" x14ac:dyDescent="0.35">
      <c r="B4" s="27">
        <v>2</v>
      </c>
      <c r="C4" s="65" t="s">
        <v>33</v>
      </c>
      <c r="D4" s="66"/>
      <c r="E4" s="28">
        <f>K18</f>
        <v>19809.2048</v>
      </c>
      <c r="F4" s="24"/>
      <c r="G4" s="29"/>
      <c r="H4" s="26"/>
      <c r="I4" s="26"/>
      <c r="J4" s="26"/>
    </row>
    <row r="5" spans="1:12" s="21" customFormat="1" ht="18" x14ac:dyDescent="0.35">
      <c r="B5" s="27">
        <v>3</v>
      </c>
      <c r="C5" s="65" t="s">
        <v>19</v>
      </c>
      <c r="D5" s="66"/>
      <c r="E5" s="28">
        <f>K20</f>
        <v>3040</v>
      </c>
      <c r="F5" s="24"/>
      <c r="G5" s="29"/>
      <c r="H5" s="26"/>
      <c r="I5" s="26"/>
      <c r="J5" s="26"/>
    </row>
    <row r="6" spans="1:12" s="21" customFormat="1" ht="18" x14ac:dyDescent="0.35">
      <c r="B6" s="27">
        <v>4</v>
      </c>
      <c r="C6" s="40" t="s">
        <v>20</v>
      </c>
      <c r="D6" s="41"/>
      <c r="E6" s="28">
        <f>K22</f>
        <v>5415.1922880000002</v>
      </c>
      <c r="F6" s="24"/>
      <c r="G6" s="29"/>
      <c r="H6" s="26"/>
      <c r="I6" s="26"/>
      <c r="J6" s="26"/>
    </row>
    <row r="7" spans="1:12" s="21" customFormat="1" ht="21" x14ac:dyDescent="0.4">
      <c r="B7" s="27">
        <v>5</v>
      </c>
      <c r="C7" s="65" t="s">
        <v>16</v>
      </c>
      <c r="D7" s="66"/>
      <c r="E7" s="59">
        <f>SUM(E3:E6)</f>
        <v>95668.397088000012</v>
      </c>
      <c r="F7" s="24"/>
      <c r="G7" s="26"/>
      <c r="H7" s="26"/>
      <c r="I7" s="26"/>
      <c r="J7" s="26"/>
    </row>
    <row r="8" spans="1:12" s="21" customFormat="1" ht="17.25" x14ac:dyDescent="0.3">
      <c r="B8" s="30"/>
      <c r="C8" s="31"/>
      <c r="D8" s="31"/>
      <c r="E8" s="32"/>
      <c r="F8" s="24"/>
      <c r="G8" s="26"/>
      <c r="H8" s="26"/>
      <c r="I8" s="26"/>
      <c r="J8" s="26"/>
    </row>
    <row r="9" spans="1:12" s="21" customFormat="1" ht="67.5" x14ac:dyDescent="0.4">
      <c r="B9" s="33"/>
      <c r="C9" s="34" t="s">
        <v>17</v>
      </c>
      <c r="D9" s="34"/>
      <c r="E9" s="35"/>
      <c r="F9" s="36"/>
      <c r="G9" s="36"/>
      <c r="H9" s="37"/>
      <c r="I9" s="37"/>
      <c r="J9" s="37"/>
    </row>
    <row r="10" spans="1:12" s="1" customFormat="1" ht="21" customHeight="1" thickBot="1" x14ac:dyDescent="0.2">
      <c r="A10" s="2"/>
      <c r="B10" s="62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spans="1:12" s="1" customFormat="1" ht="17.25" x14ac:dyDescent="0.15">
      <c r="A11" s="2"/>
      <c r="B11" s="3" t="s">
        <v>3</v>
      </c>
      <c r="C11" s="67" t="s">
        <v>4</v>
      </c>
      <c r="D11" s="68"/>
      <c r="E11" s="69"/>
      <c r="F11" s="4" t="s">
        <v>0</v>
      </c>
      <c r="G11" s="4" t="s">
        <v>6</v>
      </c>
      <c r="H11" s="4" t="s">
        <v>8</v>
      </c>
      <c r="I11" s="5" t="s">
        <v>5</v>
      </c>
      <c r="J11" s="6" t="s">
        <v>1</v>
      </c>
      <c r="K11" s="7" t="s">
        <v>2</v>
      </c>
      <c r="L11" s="7" t="s">
        <v>46</v>
      </c>
    </row>
    <row r="12" spans="1:12" s="1" customFormat="1" ht="18" x14ac:dyDescent="0.35">
      <c r="A12" s="2"/>
      <c r="B12" s="11" t="s">
        <v>12</v>
      </c>
      <c r="C12" s="12"/>
      <c r="D12" s="12"/>
      <c r="E12" s="12"/>
      <c r="F12" s="9"/>
      <c r="G12" s="9"/>
      <c r="H12" s="9"/>
      <c r="I12" s="10"/>
      <c r="J12" s="10"/>
      <c r="K12" s="18">
        <f>SUM(K13:K17)</f>
        <v>67404</v>
      </c>
      <c r="L12" s="20"/>
    </row>
    <row r="13" spans="1:12" s="49" customFormat="1" ht="29.25" customHeight="1" x14ac:dyDescent="0.3">
      <c r="A13" s="42"/>
      <c r="B13" s="77"/>
      <c r="C13" s="51" t="s">
        <v>27</v>
      </c>
      <c r="D13" s="43" t="s">
        <v>24</v>
      </c>
      <c r="E13" s="44"/>
      <c r="F13" s="52" t="s">
        <v>30</v>
      </c>
      <c r="G13" s="52" t="s">
        <v>7</v>
      </c>
      <c r="H13" s="52">
        <v>1</v>
      </c>
      <c r="I13" s="46">
        <v>6</v>
      </c>
      <c r="J13" s="46">
        <v>893</v>
      </c>
      <c r="K13" s="48">
        <f>H13*I13*J13</f>
        <v>5358</v>
      </c>
      <c r="L13" s="48">
        <v>893</v>
      </c>
    </row>
    <row r="14" spans="1:12" s="49" customFormat="1" ht="29.25" customHeight="1" x14ac:dyDescent="0.3">
      <c r="A14" s="42"/>
      <c r="B14" s="78"/>
      <c r="C14" s="72" t="s">
        <v>21</v>
      </c>
      <c r="D14" s="43" t="s">
        <v>22</v>
      </c>
      <c r="E14" s="44" t="s">
        <v>25</v>
      </c>
      <c r="F14" s="70" t="s">
        <v>40</v>
      </c>
      <c r="G14" s="52" t="s">
        <v>26</v>
      </c>
      <c r="H14" s="52">
        <v>1</v>
      </c>
      <c r="I14" s="46">
        <v>3</v>
      </c>
      <c r="J14" s="46">
        <v>4464</v>
      </c>
      <c r="K14" s="48">
        <f t="shared" ref="K14:K16" si="0">I14*J14*H14</f>
        <v>13392</v>
      </c>
      <c r="L14" s="60">
        <v>4464</v>
      </c>
    </row>
    <row r="15" spans="1:12" s="49" customFormat="1" ht="33.75" customHeight="1" x14ac:dyDescent="0.3">
      <c r="A15" s="42"/>
      <c r="B15" s="78"/>
      <c r="C15" s="73"/>
      <c r="D15" s="43" t="s">
        <v>29</v>
      </c>
      <c r="E15" s="44" t="s">
        <v>42</v>
      </c>
      <c r="F15" s="71"/>
      <c r="G15" s="52" t="s">
        <v>41</v>
      </c>
      <c r="H15" s="45">
        <v>2</v>
      </c>
      <c r="I15" s="45">
        <v>5</v>
      </c>
      <c r="J15" s="46">
        <v>4464</v>
      </c>
      <c r="K15" s="48">
        <f>H15*I15*J15</f>
        <v>44640</v>
      </c>
      <c r="L15" s="61"/>
    </row>
    <row r="16" spans="1:12" s="49" customFormat="1" ht="29.25" customHeight="1" x14ac:dyDescent="0.3">
      <c r="A16" s="42"/>
      <c r="B16" s="78"/>
      <c r="C16" s="72" t="s">
        <v>39</v>
      </c>
      <c r="D16" s="43" t="s">
        <v>32</v>
      </c>
      <c r="E16" s="44"/>
      <c r="F16" s="70" t="s">
        <v>11</v>
      </c>
      <c r="G16" s="52" t="s">
        <v>7</v>
      </c>
      <c r="H16" s="52">
        <v>10</v>
      </c>
      <c r="I16" s="46">
        <v>1</v>
      </c>
      <c r="J16" s="46">
        <v>223</v>
      </c>
      <c r="K16" s="48">
        <f t="shared" si="0"/>
        <v>2230</v>
      </c>
      <c r="L16" s="48">
        <v>223</v>
      </c>
    </row>
    <row r="17" spans="1:12" s="49" customFormat="1" ht="29.25" customHeight="1" x14ac:dyDescent="0.3">
      <c r="A17" s="42"/>
      <c r="B17" s="79"/>
      <c r="C17" s="73"/>
      <c r="D17" s="43" t="s">
        <v>38</v>
      </c>
      <c r="E17" s="44" t="s">
        <v>43</v>
      </c>
      <c r="F17" s="71"/>
      <c r="G17" s="46" t="s">
        <v>7</v>
      </c>
      <c r="H17" s="46">
        <v>8</v>
      </c>
      <c r="I17" s="46">
        <v>1</v>
      </c>
      <c r="J17" s="46">
        <v>223</v>
      </c>
      <c r="K17" s="48">
        <f>H17*I17*J17</f>
        <v>1784</v>
      </c>
      <c r="L17" s="48">
        <v>223</v>
      </c>
    </row>
    <row r="18" spans="1:12" s="1" customFormat="1" ht="18" x14ac:dyDescent="0.35">
      <c r="A18" s="2"/>
      <c r="B18" s="11" t="s">
        <v>31</v>
      </c>
      <c r="C18" s="12"/>
      <c r="D18" s="12"/>
      <c r="E18" s="12"/>
      <c r="F18" s="9"/>
      <c r="G18" s="9"/>
      <c r="H18" s="9"/>
      <c r="I18" s="10"/>
      <c r="J18" s="10"/>
      <c r="K18" s="18">
        <f>SUM(K19:K19)</f>
        <v>19809.2048</v>
      </c>
      <c r="L18" s="20"/>
    </row>
    <row r="19" spans="1:12" s="49" customFormat="1" ht="33.75" customHeight="1" x14ac:dyDescent="0.3">
      <c r="A19" s="42"/>
      <c r="B19" s="56"/>
      <c r="C19" s="53" t="s">
        <v>23</v>
      </c>
      <c r="D19" s="43" t="s">
        <v>34</v>
      </c>
      <c r="E19" s="44" t="s">
        <v>45</v>
      </c>
      <c r="F19" s="52" t="s">
        <v>28</v>
      </c>
      <c r="G19" s="52" t="s">
        <v>7</v>
      </c>
      <c r="H19" s="45">
        <v>2</v>
      </c>
      <c r="I19" s="57">
        <v>16.078900000000001</v>
      </c>
      <c r="J19" s="46">
        <v>616</v>
      </c>
      <c r="K19" s="58">
        <f>H19*I19*J19</f>
        <v>19809.2048</v>
      </c>
      <c r="L19" s="48">
        <v>616</v>
      </c>
    </row>
    <row r="20" spans="1:12" s="1" customFormat="1" ht="18" x14ac:dyDescent="0.35">
      <c r="A20" s="2"/>
      <c r="B20" s="11" t="s">
        <v>37</v>
      </c>
      <c r="C20" s="12"/>
      <c r="D20" s="12"/>
      <c r="E20" s="12"/>
      <c r="F20" s="9"/>
      <c r="G20" s="9"/>
      <c r="H20" s="9"/>
      <c r="I20" s="10"/>
      <c r="J20" s="10"/>
      <c r="K20" s="18">
        <f>SUM(K21:K21)</f>
        <v>3040</v>
      </c>
      <c r="L20" s="20"/>
    </row>
    <row r="21" spans="1:12" s="49" customFormat="1" ht="27" customHeight="1" x14ac:dyDescent="0.3">
      <c r="A21" s="42"/>
      <c r="B21" s="50"/>
      <c r="C21" s="43" t="s">
        <v>35</v>
      </c>
      <c r="D21" s="43" t="s">
        <v>36</v>
      </c>
      <c r="E21" s="44"/>
      <c r="F21" s="54" t="s">
        <v>10</v>
      </c>
      <c r="G21" s="46" t="s">
        <v>7</v>
      </c>
      <c r="H21" s="46">
        <v>10</v>
      </c>
      <c r="I21" s="46">
        <v>1</v>
      </c>
      <c r="J21" s="47">
        <v>304</v>
      </c>
      <c r="K21" s="48">
        <f>SUM(H21*I21*J21)</f>
        <v>3040</v>
      </c>
      <c r="L21" s="48">
        <v>304</v>
      </c>
    </row>
    <row r="22" spans="1:12" s="1" customFormat="1" ht="18" x14ac:dyDescent="0.35">
      <c r="A22" s="2"/>
      <c r="B22" s="17" t="s">
        <v>44</v>
      </c>
      <c r="C22" s="12"/>
      <c r="D22" s="12"/>
      <c r="E22" s="12"/>
      <c r="F22" s="9"/>
      <c r="G22" s="9"/>
      <c r="H22" s="9"/>
      <c r="I22" s="10"/>
      <c r="J22" s="10"/>
      <c r="K22" s="18">
        <f>SUM(K12+K20+K18)*D23</f>
        <v>5415.1922880000002</v>
      </c>
      <c r="L22" s="18"/>
    </row>
    <row r="23" spans="1:12" s="13" customFormat="1" ht="28.5" customHeight="1" x14ac:dyDescent="0.3">
      <c r="A23" s="8"/>
      <c r="B23" s="14"/>
      <c r="C23" s="15" t="s">
        <v>9</v>
      </c>
      <c r="D23" s="82">
        <v>0.06</v>
      </c>
      <c r="E23" s="83"/>
      <c r="F23" s="16"/>
      <c r="G23" s="16"/>
      <c r="H23" s="16"/>
      <c r="I23" s="16"/>
      <c r="J23" s="16"/>
      <c r="K23" s="19">
        <f>K22</f>
        <v>5415.1922880000002</v>
      </c>
      <c r="L23" s="19"/>
    </row>
    <row r="24" spans="1:12" ht="21" x14ac:dyDescent="0.15">
      <c r="B24" s="38" t="s">
        <v>13</v>
      </c>
      <c r="C24" s="39"/>
      <c r="D24" s="80"/>
      <c r="E24" s="81"/>
      <c r="F24" s="39"/>
      <c r="G24" s="74">
        <f>K12+K20+K22+K18</f>
        <v>95668.397087999998</v>
      </c>
      <c r="H24" s="75"/>
      <c r="I24" s="75"/>
      <c r="J24" s="75"/>
      <c r="K24" s="76"/>
      <c r="L24" s="55"/>
    </row>
  </sheetData>
  <mergeCells count="16">
    <mergeCell ref="F16:F17"/>
    <mergeCell ref="C14:C15"/>
    <mergeCell ref="F14:F15"/>
    <mergeCell ref="G24:K24"/>
    <mergeCell ref="B13:B17"/>
    <mergeCell ref="C16:C17"/>
    <mergeCell ref="D24:E24"/>
    <mergeCell ref="D23:E23"/>
    <mergeCell ref="L14:L15"/>
    <mergeCell ref="B10:L10"/>
    <mergeCell ref="B1:L1"/>
    <mergeCell ref="C3:D3"/>
    <mergeCell ref="C4:D4"/>
    <mergeCell ref="C5:D5"/>
    <mergeCell ref="C7:D7"/>
    <mergeCell ref="C11:E1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i0149364</dc:creator>
  <cp:lastModifiedBy>public</cp:lastModifiedBy>
  <cp:lastPrinted>2013-07-16T11:40:23Z</cp:lastPrinted>
  <dcterms:created xsi:type="dcterms:W3CDTF">2011-07-13T09:29:40Z</dcterms:created>
  <dcterms:modified xsi:type="dcterms:W3CDTF">2020-09-04T02:22:02Z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-1057364530</vt:i4>
  </property>
  <property fmtid="{D5CDD505-2E9C-101B-9397-08002B2CF9AE}" pid="4" name="_EmailSubject">
    <vt:lpwstr>PR1796545-用药提醒&amp;患教H5 搭建运维</vt:lpwstr>
  </property>
  <property fmtid="{D5CDD505-2E9C-101B-9397-08002B2CF9AE}" pid="5" name="_AuthorEmail">
    <vt:lpwstr>Penny.Fang@sanofi.com</vt:lpwstr>
  </property>
  <property fmtid="{D5CDD505-2E9C-101B-9397-08002B2CF9AE}" pid="6" name="_AuthorEmailDisplayName">
    <vt:lpwstr>Fang, Penny /CN/EXT</vt:lpwstr>
  </property>
  <property fmtid="{D5CDD505-2E9C-101B-9397-08002B2CF9AE}" pid="7" name="_ReviewingToolsShownOnce">
    <vt:lpwstr/>
  </property>
</Properties>
</file>