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na.lou\Desktop\"/>
    </mc:Choice>
  </mc:AlternateContent>
  <bookViews>
    <workbookView xWindow="14955" yWindow="465" windowWidth="5475" windowHeight="7200"/>
  </bookViews>
  <sheets>
    <sheet name="报价单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6" i="3" l="1"/>
  <c r="I15" i="3" l="1"/>
  <c r="I18" i="3" l="1"/>
  <c r="I19" i="3" l="1"/>
  <c r="I24" i="3" l="1"/>
  <c r="I14" i="3"/>
  <c r="I13" i="3" s="1"/>
  <c r="I20" i="3"/>
  <c r="I21" i="3"/>
  <c r="I22" i="3"/>
  <c r="I23" i="3"/>
  <c r="I25" i="3"/>
  <c r="I26" i="3"/>
  <c r="I17" i="3" l="1"/>
  <c r="I27" i="3" s="1"/>
  <c r="E6" i="3"/>
  <c r="E7" i="3" l="1"/>
  <c r="I29" i="3"/>
  <c r="E8" i="3" l="1"/>
  <c r="E9" i="3" s="1"/>
  <c r="I31" i="3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2" authorId="0" shapeId="0">
      <text>
        <r>
          <rPr>
            <sz val="11"/>
            <color indexed="8"/>
            <rFont val="Helvetica Neue"/>
            <family val="2"/>
          </rPr>
          <t>Peng, Emily PH/CN:
详细计算单位描述，例如：平米，个，人，台，天</t>
        </r>
      </text>
    </comment>
    <comment ref="F12" authorId="1" shapeId="0">
      <text>
        <r>
          <rPr>
            <sz val="11"/>
            <color indexed="8"/>
            <rFont val="Helvetica Neue"/>
            <family val="2"/>
          </rPr>
          <t xml:space="preserve">CNHaoY:
 如计算单位为个/台/天/人，请将具体数量填写在此 </t>
        </r>
      </text>
    </comment>
    <comment ref="G12" authorId="0" shapeId="0">
      <text>
        <r>
          <rPr>
            <sz val="11"/>
            <color indexed="8"/>
            <rFont val="Helvetica Neue"/>
            <family val="2"/>
          </rPr>
          <t>Peng, Emily PH/CN:
使用次数</t>
        </r>
      </text>
    </comment>
  </commentList>
</comments>
</file>

<file path=xl/sharedStrings.xml><?xml version="1.0" encoding="utf-8"?>
<sst xmlns="http://schemas.openxmlformats.org/spreadsheetml/2006/main" count="74" uniqueCount="70">
  <si>
    <t>税 Tax</t>
  </si>
  <si>
    <t>总计 Total</t>
  </si>
  <si>
    <t>Quotation Summary 报价总表</t>
  </si>
  <si>
    <t>Agency: must fill in
供应商（填入右边橘色处）</t>
  </si>
  <si>
    <t>上海盛世麦田公共关系咨询有限公司</t>
  </si>
  <si>
    <t>Item</t>
  </si>
  <si>
    <t>Descripation描述</t>
  </si>
  <si>
    <t>Quotation
报价</t>
  </si>
  <si>
    <t>报价明细表 Quotation Breakdown</t>
  </si>
  <si>
    <t xml:space="preserve">Item  </t>
  </si>
  <si>
    <t>Descripation</t>
  </si>
  <si>
    <t>Unit</t>
  </si>
  <si>
    <t>Qty</t>
  </si>
  <si>
    <t>Time of usage</t>
  </si>
  <si>
    <t>Unit Price</t>
  </si>
  <si>
    <t>Total(RMB)</t>
  </si>
  <si>
    <t>SA Rate Card Price</t>
  </si>
  <si>
    <t>Total</t>
  </si>
  <si>
    <t>Total Amount</t>
  </si>
  <si>
    <t>分钟</t>
    <phoneticPr fontId="14" type="noConversion"/>
  </si>
  <si>
    <t>音乐/音效</t>
    <phoneticPr fontId="14" type="noConversion"/>
  </si>
  <si>
    <t>元/分钟</t>
    <phoneticPr fontId="14" type="noConversion"/>
  </si>
  <si>
    <t>字幕</t>
    <phoneticPr fontId="14" type="noConversion"/>
  </si>
  <si>
    <t>视频制作</t>
    <phoneticPr fontId="14" type="noConversion"/>
  </si>
  <si>
    <t>视频制作</t>
    <phoneticPr fontId="14" type="noConversion"/>
  </si>
  <si>
    <t>设计</t>
    <phoneticPr fontId="14" type="noConversion"/>
  </si>
  <si>
    <t>配音</t>
    <phoneticPr fontId="14" type="noConversion"/>
  </si>
  <si>
    <t>元/分钟</t>
    <phoneticPr fontId="14" type="noConversion"/>
  </si>
  <si>
    <t>元/秒</t>
    <phoneticPr fontId="14" type="noConversion"/>
  </si>
  <si>
    <t>后期合成</t>
    <phoneticPr fontId="14" type="noConversion"/>
  </si>
  <si>
    <t>专业中文配音</t>
    <phoneticPr fontId="14" type="noConversion"/>
  </si>
  <si>
    <t>为视频添加对应的字幕</t>
    <phoneticPr fontId="14" type="noConversion"/>
  </si>
  <si>
    <t>整合视频文件, 输出对应格式文件</t>
    <phoneticPr fontId="14" type="noConversion"/>
  </si>
  <si>
    <t>2-1</t>
    <phoneticPr fontId="14" type="noConversion"/>
  </si>
  <si>
    <t>背景音乐编辑(不含版税)</t>
    <phoneticPr fontId="14" type="noConversion"/>
  </si>
  <si>
    <t>2-2</t>
    <phoneticPr fontId="14" type="noConversion"/>
  </si>
  <si>
    <t>视频文件编辑 /视频较色</t>
    <phoneticPr fontId="14" type="noConversion"/>
  </si>
  <si>
    <t>视频包装</t>
    <phoneticPr fontId="14" type="noConversion"/>
  </si>
  <si>
    <t>调节视频亮度 ,对比度 ,饱和度等 饱和度等</t>
    <phoneticPr fontId="14" type="noConversion"/>
  </si>
  <si>
    <t>后期效果包装</t>
    <phoneticPr fontId="14" type="noConversion"/>
  </si>
  <si>
    <t>设计(根据KV延展）</t>
    <phoneticPr fontId="14" type="noConversion"/>
  </si>
  <si>
    <t>暖场视频</t>
    <phoneticPr fontId="14" type="noConversion"/>
  </si>
  <si>
    <t>包含素材收集、整理等</t>
    <phoneticPr fontId="14" type="noConversion"/>
  </si>
  <si>
    <t>Total</t>
    <phoneticPr fontId="14" type="noConversion"/>
  </si>
  <si>
    <t>2-5</t>
  </si>
  <si>
    <t>2-6</t>
  </si>
  <si>
    <t>2-7</t>
  </si>
  <si>
    <t>2-8</t>
  </si>
  <si>
    <t>设计</t>
    <phoneticPr fontId="14" type="noConversion"/>
  </si>
  <si>
    <t>税 Tax</t>
    <phoneticPr fontId="14" type="noConversion"/>
  </si>
  <si>
    <t>1-1</t>
    <phoneticPr fontId="14" type="noConversion"/>
  </si>
  <si>
    <t>素材剪辑（需要提供视频素材）</t>
    <phoneticPr fontId="14" type="noConversion"/>
  </si>
  <si>
    <t>视频脚本撰写</t>
    <phoneticPr fontId="14" type="noConversion"/>
  </si>
  <si>
    <t>提供会议视频脚本撰写</t>
    <phoneticPr fontId="14" type="noConversion"/>
  </si>
  <si>
    <t>套</t>
    <phoneticPr fontId="14" type="noConversion"/>
  </si>
  <si>
    <t>延展设计(根据KV延展）</t>
    <phoneticPr fontId="14" type="noConversion"/>
  </si>
  <si>
    <t>张</t>
    <phoneticPr fontId="14" type="noConversion"/>
  </si>
  <si>
    <t>套</t>
    <phoneticPr fontId="14" type="noConversion"/>
  </si>
  <si>
    <t>1-2</t>
    <phoneticPr fontId="14" type="noConversion"/>
  </si>
  <si>
    <t>1-4</t>
  </si>
  <si>
    <t>邀请函</t>
    <phoneticPr fontId="14" type="noConversion"/>
  </si>
  <si>
    <t>小时</t>
    <phoneticPr fontId="14" type="noConversion"/>
  </si>
  <si>
    <t>2-3</t>
  </si>
  <si>
    <t>2-4</t>
  </si>
  <si>
    <t>2-9</t>
  </si>
  <si>
    <t>视频制作-Video（2分钟）</t>
    <phoneticPr fontId="14" type="noConversion"/>
  </si>
  <si>
    <t>邀请函设计；A4；1份</t>
    <phoneticPr fontId="14" type="noConversion"/>
  </si>
  <si>
    <t>宣传海报设计,80x120cm；预估2张</t>
    <phoneticPr fontId="14" type="noConversion"/>
  </si>
  <si>
    <t>包含易拉宝设计1.2x2m</t>
    <phoneticPr fontId="14" type="noConversion"/>
  </si>
  <si>
    <t>根据创意脚本，对已经存在的素材进行剪辑、处理、拼接、合成，预估2分钟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</si>
</sst>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76" formatCode="&quot; &quot;* #,##0.00&quot; &quot;;&quot; &quot;* \(#,##0.00\);&quot; &quot;* &quot;-&quot;??&quot; &quot;"/>
    <numFmt numFmtId="177" formatCode="&quot; &quot;* #,##0.00&quot; &quot;;&quot; &quot;* &quot;-&quot;#,##0.00&quot; &quot;;&quot; &quot;* &quot;-&quot;??&quot; &quot;"/>
    <numFmt numFmtId="178" formatCode="0&quot; &quot;;\(0\)"/>
    <numFmt numFmtId="179" formatCode="#,##0.00&quot; &quot;"/>
    <numFmt numFmtId="180" formatCode="0.00&quot; &quot;"/>
    <numFmt numFmtId="181" formatCode="#,##0.00&quot; &quot;;&quot;-&quot;#,##0.00&quot; &quot;"/>
    <numFmt numFmtId="182" formatCode="#,##0.0000_ "/>
  </numFmts>
  <fonts count="19">
    <font>
      <sz val="12"/>
      <color indexed="8"/>
      <name val="宋体"/>
    </font>
    <font>
      <sz val="16"/>
      <color indexed="8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12"/>
      <name val="微软雅黑"/>
      <family val="2"/>
      <charset val="134"/>
    </font>
    <font>
      <b/>
      <sz val="10"/>
      <color indexed="15"/>
      <name val="微软雅黑"/>
      <family val="2"/>
      <charset val="134"/>
    </font>
    <font>
      <sz val="10"/>
      <color indexed="15"/>
      <name val="微软雅黑"/>
      <family val="2"/>
      <charset val="134"/>
    </font>
    <font>
      <sz val="11"/>
      <color indexed="8"/>
      <name val="Helvetica Neue"/>
      <family val="2"/>
    </font>
    <font>
      <b/>
      <sz val="11"/>
      <color indexed="12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u/>
      <sz val="12"/>
      <color indexed="8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sz val="9"/>
      <name val="宋体"/>
      <family val="3"/>
      <charset val="134"/>
    </font>
    <font>
      <sz val="12"/>
      <name val="微软雅黑"/>
      <family val="2"/>
      <charset val="134"/>
    </font>
    <font>
      <sz val="12"/>
      <name val="宋体"/>
      <family val="3"/>
      <charset val="134"/>
    </font>
    <font>
      <sz val="10"/>
      <name val="Arial"/>
      <family val="2"/>
    </font>
    <font>
      <b/>
      <sz val="12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0"/>
        <bgColor auto="1"/>
      </patternFill>
    </fill>
    <fill>
      <patternFill patternType="solid">
        <fgColor indexed="21"/>
        <bgColor auto="1"/>
      </patternFill>
    </fill>
    <fill>
      <patternFill patternType="solid">
        <fgColor indexed="22"/>
        <bgColor auto="1"/>
      </patternFill>
    </fill>
    <fill>
      <patternFill patternType="solid">
        <fgColor indexed="24"/>
        <bgColor auto="1"/>
      </patternFill>
    </fill>
    <fill>
      <patternFill patternType="solid">
        <fgColor indexed="25"/>
        <bgColor auto="1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 style="thin">
        <color indexed="13"/>
      </left>
      <right/>
      <top style="thin">
        <color indexed="13"/>
      </top>
      <bottom style="thin">
        <color indexed="13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  <border>
      <left style="thin">
        <color indexed="13"/>
      </left>
      <right style="thin">
        <color indexed="17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/>
      <top style="thin">
        <color indexed="13"/>
      </top>
      <bottom style="thin">
        <color indexed="8"/>
      </bottom>
      <diagonal/>
    </border>
    <border>
      <left style="thin">
        <color indexed="8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13"/>
      </bottom>
      <diagonal/>
    </border>
    <border>
      <left style="thin">
        <color indexed="13"/>
      </left>
      <right style="thin">
        <color indexed="17"/>
      </right>
      <top style="thin">
        <color indexed="13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17"/>
      </bottom>
      <diagonal/>
    </border>
    <border>
      <left style="thin">
        <color indexed="13"/>
      </left>
      <right style="thin">
        <color indexed="17"/>
      </right>
      <top style="thin">
        <color indexed="8"/>
      </top>
      <bottom style="thin">
        <color indexed="17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3"/>
      </left>
      <right/>
      <top style="thin">
        <color indexed="8"/>
      </top>
      <bottom style="thin">
        <color indexed="17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</borders>
  <cellStyleXfs count="3">
    <xf numFmtId="0" fontId="0" fillId="0" borderId="0" applyNumberFormat="0" applyFill="0" applyBorder="0" applyProtection="0"/>
    <xf numFmtId="43" fontId="16" fillId="0" borderId="7" applyFont="0" applyFill="0" applyBorder="0" applyAlignment="0" applyProtection="0">
      <alignment vertical="center"/>
    </xf>
    <xf numFmtId="0" fontId="17" fillId="0" borderId="7">
      <alignment vertical="top"/>
    </xf>
  </cellStyleXfs>
  <cellXfs count="91">
    <xf numFmtId="0" fontId="0" fillId="0" borderId="0" xfId="0" applyFont="1" applyAlignment="1"/>
    <xf numFmtId="0" fontId="0" fillId="2" borderId="0" xfId="0" applyNumberFormat="1" applyFont="1" applyFill="1" applyAlignment="1"/>
    <xf numFmtId="0" fontId="0" fillId="0" borderId="7" xfId="0" applyNumberFormat="1" applyFont="1" applyBorder="1" applyAlignment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right"/>
    </xf>
    <xf numFmtId="0" fontId="2" fillId="2" borderId="8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right" wrapText="1"/>
    </xf>
    <xf numFmtId="0" fontId="2" fillId="2" borderId="9" xfId="0" applyFont="1" applyFill="1" applyBorder="1" applyAlignment="1">
      <alignment horizontal="right" wrapText="1"/>
    </xf>
    <xf numFmtId="49" fontId="3" fillId="3" borderId="5" xfId="0" applyNumberFormat="1" applyFont="1" applyFill="1" applyBorder="1" applyAlignment="1">
      <alignment wrapText="1"/>
    </xf>
    <xf numFmtId="49" fontId="4" fillId="4" borderId="6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49" fontId="4" fillId="4" borderId="6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/>
    <xf numFmtId="0" fontId="2" fillId="2" borderId="6" xfId="0" applyNumberFormat="1" applyFont="1" applyFill="1" applyBorder="1" applyAlignment="1">
      <alignment horizontal="center" vertical="center"/>
    </xf>
    <xf numFmtId="176" fontId="2" fillId="2" borderId="6" xfId="0" applyNumberFormat="1" applyFont="1" applyFill="1" applyBorder="1" applyAlignment="1"/>
    <xf numFmtId="0" fontId="6" fillId="2" borderId="1" xfId="0" applyFont="1" applyFill="1" applyBorder="1" applyAlignment="1"/>
    <xf numFmtId="0" fontId="2" fillId="2" borderId="6" xfId="0" applyFont="1" applyFill="1" applyBorder="1" applyAlignment="1">
      <alignment horizontal="center" wrapText="1"/>
    </xf>
    <xf numFmtId="177" fontId="2" fillId="2" borderId="6" xfId="0" applyNumberFormat="1" applyFont="1" applyFill="1" applyBorder="1" applyAlignment="1"/>
    <xf numFmtId="0" fontId="2" fillId="2" borderId="12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wrapText="1"/>
    </xf>
    <xf numFmtId="177" fontId="2" fillId="2" borderId="12" xfId="0" applyNumberFormat="1" applyFont="1" applyFill="1" applyBorder="1" applyAlignment="1"/>
    <xf numFmtId="49" fontId="1" fillId="2" borderId="3" xfId="0" applyNumberFormat="1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2" borderId="3" xfId="0" applyFont="1" applyFill="1" applyBorder="1" applyAlignment="1"/>
    <xf numFmtId="0" fontId="2" fillId="2" borderId="3" xfId="0" applyFont="1" applyFill="1" applyBorder="1" applyAlignment="1">
      <alignment horizontal="right"/>
    </xf>
    <xf numFmtId="0" fontId="2" fillId="2" borderId="13" xfId="0" applyFont="1" applyFill="1" applyBorder="1" applyAlignment="1">
      <alignment horizontal="left"/>
    </xf>
    <xf numFmtId="49" fontId="4" fillId="5" borderId="6" xfId="0" applyNumberFormat="1" applyFont="1" applyFill="1" applyBorder="1" applyAlignment="1">
      <alignment horizontal="center" vertical="center" wrapText="1"/>
    </xf>
    <xf numFmtId="49" fontId="8" fillId="5" borderId="6" xfId="0" applyNumberFormat="1" applyFont="1" applyFill="1" applyBorder="1" applyAlignment="1">
      <alignment horizontal="center" vertical="center" wrapText="1"/>
    </xf>
    <xf numFmtId="49" fontId="4" fillId="5" borderId="6" xfId="0" applyNumberFormat="1" applyFont="1" applyFill="1" applyBorder="1" applyAlignment="1">
      <alignment horizontal="right" vertical="center" wrapText="1"/>
    </xf>
    <xf numFmtId="49" fontId="4" fillId="6" borderId="6" xfId="0" applyNumberFormat="1" applyFont="1" applyFill="1" applyBorder="1" applyAlignment="1">
      <alignment horizontal="left" vertical="center" wrapText="1"/>
    </xf>
    <xf numFmtId="0" fontId="9" fillId="7" borderId="14" xfId="0" applyNumberFormat="1" applyFont="1" applyFill="1" applyBorder="1" applyAlignment="1">
      <alignment horizontal="center" vertical="center"/>
    </xf>
    <xf numFmtId="49" fontId="9" fillId="7" borderId="16" xfId="0" applyNumberFormat="1" applyFont="1" applyFill="1" applyBorder="1" applyAlignment="1">
      <alignment horizontal="left"/>
    </xf>
    <xf numFmtId="0" fontId="9" fillId="7" borderId="16" xfId="0" applyFont="1" applyFill="1" applyBorder="1" applyAlignment="1">
      <alignment horizontal="left"/>
    </xf>
    <xf numFmtId="178" fontId="2" fillId="7" borderId="16" xfId="0" applyNumberFormat="1" applyFont="1" applyFill="1" applyBorder="1" applyAlignment="1">
      <alignment horizontal="right" vertical="center"/>
    </xf>
    <xf numFmtId="179" fontId="9" fillId="7" borderId="15" xfId="0" applyNumberFormat="1" applyFont="1" applyFill="1" applyBorder="1" applyAlignment="1">
      <alignment horizontal="right"/>
    </xf>
    <xf numFmtId="49" fontId="2" fillId="2" borderId="6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 wrapText="1"/>
    </xf>
    <xf numFmtId="180" fontId="2" fillId="2" borderId="6" xfId="0" applyNumberFormat="1" applyFont="1" applyFill="1" applyBorder="1" applyAlignment="1">
      <alignment horizontal="right" vertical="center"/>
    </xf>
    <xf numFmtId="180" fontId="2" fillId="2" borderId="6" xfId="0" applyNumberFormat="1" applyFont="1" applyFill="1" applyBorder="1" applyAlignment="1">
      <alignment horizontal="right"/>
    </xf>
    <xf numFmtId="180" fontId="2" fillId="2" borderId="6" xfId="0" applyNumberFormat="1" applyFont="1" applyFill="1" applyBorder="1" applyAlignment="1">
      <alignment horizontal="left"/>
    </xf>
    <xf numFmtId="179" fontId="9" fillId="7" borderId="6" xfId="0" applyNumberFormat="1" applyFont="1" applyFill="1" applyBorder="1" applyAlignment="1">
      <alignment horizontal="right"/>
    </xf>
    <xf numFmtId="177" fontId="2" fillId="2" borderId="6" xfId="0" applyNumberFormat="1" applyFont="1" applyFill="1" applyBorder="1" applyAlignment="1">
      <alignment horizontal="right" vertical="center" wrapText="1"/>
    </xf>
    <xf numFmtId="0" fontId="10" fillId="7" borderId="16" xfId="0" applyFont="1" applyFill="1" applyBorder="1" applyAlignment="1">
      <alignment horizontal="left"/>
    </xf>
    <xf numFmtId="178" fontId="11" fillId="7" borderId="16" xfId="0" applyNumberFormat="1" applyFont="1" applyFill="1" applyBorder="1" applyAlignment="1">
      <alignment horizontal="right" vertical="center"/>
    </xf>
    <xf numFmtId="179" fontId="10" fillId="7" borderId="6" xfId="0" applyNumberFormat="1" applyFont="1" applyFill="1" applyBorder="1" applyAlignment="1">
      <alignment horizontal="right"/>
    </xf>
    <xf numFmtId="10" fontId="9" fillId="7" borderId="15" xfId="0" applyNumberFormat="1" applyFont="1" applyFill="1" applyBorder="1" applyAlignment="1">
      <alignment horizontal="right"/>
    </xf>
    <xf numFmtId="10" fontId="9" fillId="7" borderId="6" xfId="0" applyNumberFormat="1" applyFont="1" applyFill="1" applyBorder="1" applyAlignment="1">
      <alignment horizontal="left"/>
    </xf>
    <xf numFmtId="0" fontId="9" fillId="8" borderId="6" xfId="0" applyFont="1" applyFill="1" applyBorder="1" applyAlignment="1">
      <alignment horizontal="left" vertical="center"/>
    </xf>
    <xf numFmtId="181" fontId="12" fillId="2" borderId="6" xfId="0" applyNumberFormat="1" applyFont="1" applyFill="1" applyBorder="1" applyAlignment="1">
      <alignment horizontal="right"/>
    </xf>
    <xf numFmtId="0" fontId="13" fillId="2" borderId="18" xfId="0" applyFont="1" applyFill="1" applyBorder="1" applyAlignment="1">
      <alignment horizontal="center"/>
    </xf>
    <xf numFmtId="0" fontId="13" fillId="2" borderId="18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right"/>
    </xf>
    <xf numFmtId="0" fontId="13" fillId="2" borderId="19" xfId="0" applyFont="1" applyFill="1" applyBorder="1" applyAlignment="1">
      <alignment horizontal="left"/>
    </xf>
    <xf numFmtId="0" fontId="0" fillId="0" borderId="7" xfId="0" applyNumberFormat="1" applyFont="1" applyBorder="1" applyAlignment="1"/>
    <xf numFmtId="0" fontId="9" fillId="8" borderId="1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right"/>
    </xf>
    <xf numFmtId="0" fontId="2" fillId="2" borderId="9" xfId="0" applyFont="1" applyFill="1" applyBorder="1" applyAlignment="1">
      <alignment horizontal="right"/>
    </xf>
    <xf numFmtId="0" fontId="2" fillId="2" borderId="22" xfId="0" applyFont="1" applyFill="1" applyBorder="1" applyAlignment="1">
      <alignment horizontal="right"/>
    </xf>
    <xf numFmtId="49" fontId="2" fillId="2" borderId="20" xfId="0" applyNumberFormat="1" applyFont="1" applyFill="1" applyBorder="1" applyAlignment="1">
      <alignment horizontal="left" vertical="center" wrapText="1"/>
    </xf>
    <xf numFmtId="0" fontId="2" fillId="0" borderId="21" xfId="0" applyNumberFormat="1" applyFont="1" applyBorder="1" applyAlignment="1">
      <alignment horizontal="left" vertical="center"/>
    </xf>
    <xf numFmtId="177" fontId="2" fillId="2" borderId="14" xfId="0" applyNumberFormat="1" applyFont="1" applyFill="1" applyBorder="1" applyAlignment="1">
      <alignment horizontal="right" vertical="center"/>
    </xf>
    <xf numFmtId="179" fontId="10" fillId="7" borderId="23" xfId="0" applyNumberFormat="1" applyFont="1" applyFill="1" applyBorder="1" applyAlignment="1">
      <alignment horizontal="right"/>
    </xf>
    <xf numFmtId="0" fontId="2" fillId="10" borderId="15" xfId="0" applyFont="1" applyFill="1" applyBorder="1" applyAlignment="1">
      <alignment horizontal="left" vertical="center" wrapText="1"/>
    </xf>
    <xf numFmtId="49" fontId="9" fillId="7" borderId="25" xfId="0" applyNumberFormat="1" applyFont="1" applyFill="1" applyBorder="1" applyAlignment="1">
      <alignment horizontal="left"/>
    </xf>
    <xf numFmtId="9" fontId="9" fillId="7" borderId="16" xfId="0" applyNumberFormat="1" applyFont="1" applyFill="1" applyBorder="1" applyAlignment="1">
      <alignment horizontal="left"/>
    </xf>
    <xf numFmtId="43" fontId="15" fillId="0" borderId="27" xfId="1" applyFont="1" applyBorder="1" applyAlignment="1">
      <alignment horizontal="right" vertical="center" wrapText="1"/>
    </xf>
    <xf numFmtId="182" fontId="0" fillId="2" borderId="0" xfId="0" applyNumberFormat="1" applyFont="1" applyFill="1" applyAlignment="1"/>
    <xf numFmtId="43" fontId="18" fillId="10" borderId="27" xfId="1" applyFont="1" applyFill="1" applyBorder="1" applyAlignment="1">
      <alignment horizontal="right" vertical="center" wrapText="1"/>
    </xf>
    <xf numFmtId="180" fontId="2" fillId="2" borderId="15" xfId="0" applyNumberFormat="1" applyFont="1" applyFill="1" applyBorder="1" applyAlignment="1">
      <alignment horizontal="right" vertical="center"/>
    </xf>
    <xf numFmtId="49" fontId="2" fillId="2" borderId="26" xfId="0" applyNumberFormat="1" applyFont="1" applyFill="1" applyBorder="1" applyAlignment="1">
      <alignment horizontal="center" vertical="center" wrapText="1"/>
    </xf>
    <xf numFmtId="49" fontId="2" fillId="2" borderId="24" xfId="0" applyNumberFormat="1" applyFont="1" applyFill="1" applyBorder="1" applyAlignment="1">
      <alignment vertical="center"/>
    </xf>
    <xf numFmtId="49" fontId="15" fillId="0" borderId="28" xfId="2" applyNumberFormat="1" applyFont="1" applyBorder="1" applyAlignment="1">
      <alignment horizontal="right" vertical="center" wrapText="1"/>
    </xf>
    <xf numFmtId="49" fontId="15" fillId="0" borderId="29" xfId="2" applyNumberFormat="1" applyFont="1" applyBorder="1" applyAlignment="1">
      <alignment horizontal="right" vertical="center" wrapText="1"/>
    </xf>
    <xf numFmtId="49" fontId="4" fillId="9" borderId="6" xfId="0" applyNumberFormat="1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right"/>
    </xf>
    <xf numFmtId="0" fontId="2" fillId="2" borderId="17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0" fontId="9" fillId="8" borderId="14" xfId="0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177" fontId="2" fillId="10" borderId="21" xfId="0" applyNumberFormat="1" applyFont="1" applyFill="1" applyBorder="1" applyAlignment="1">
      <alignment horizontal="center" vertical="center"/>
    </xf>
    <xf numFmtId="49" fontId="4" fillId="5" borderId="14" xfId="0" applyNumberFormat="1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</cellXfs>
  <cellStyles count="3">
    <cellStyle name="常规" xfId="0" builtinId="0"/>
    <cellStyle name="常规 2" xfId="2"/>
    <cellStyle name="千位分隔 2" xfId="1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FFFFFF"/>
      <rgbColor rgb="FFAAAAAA"/>
      <rgbColor rgb="FFFBD4B4"/>
      <rgbColor rgb="FFFF0000"/>
      <rgbColor rgb="00000000"/>
      <rgbColor rgb="FFA5A5A5"/>
      <rgbColor rgb="FFFFCC99"/>
      <rgbColor rgb="FF90713A"/>
      <rgbColor rgb="FF003366"/>
      <rgbColor rgb="FFB97034"/>
      <rgbColor rgb="FFC0C0C0"/>
      <rgbColor rgb="FFFF2600"/>
      <rgbColor rgb="FFFFFF00"/>
      <rgbColor rgb="FF96969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Helvetica"/>
            <a:ea typeface="Helvetica"/>
            <a:cs typeface="Helvetica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Helvetica"/>
            <a:ea typeface="Helvetica"/>
            <a:cs typeface="Helvetica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IK33"/>
  <sheetViews>
    <sheetView tabSelected="1" defaultGridColor="0" colorId="16" zoomScale="70" zoomScaleNormal="70" workbookViewId="0">
      <selection activeCell="D24" sqref="D24"/>
    </sheetView>
  </sheetViews>
  <sheetFormatPr defaultColWidth="8.875" defaultRowHeight="15" customHeight="1"/>
  <cols>
    <col min="1" max="1" width="8.875" style="1" customWidth="1"/>
    <col min="2" max="2" width="8.5" style="1" customWidth="1"/>
    <col min="3" max="3" width="25.875" style="1" customWidth="1"/>
    <col min="4" max="4" width="27.375" style="1" customWidth="1"/>
    <col min="5" max="5" width="24.5" style="1" customWidth="1"/>
    <col min="6" max="6" width="8.625" style="1" customWidth="1"/>
    <col min="7" max="7" width="14.25" style="1" customWidth="1"/>
    <col min="8" max="8" width="13.5" style="1" customWidth="1"/>
    <col min="9" max="9" width="17.75" style="1" customWidth="1"/>
    <col min="10" max="10" width="13.625" style="1" customWidth="1"/>
    <col min="11" max="11" width="18.5" style="1" customWidth="1"/>
    <col min="12" max="245" width="8.875" style="1" customWidth="1"/>
  </cols>
  <sheetData>
    <row r="3" spans="2:11" s="2" customFormat="1" ht="23.1" customHeight="1">
      <c r="B3" s="86" t="s">
        <v>2</v>
      </c>
      <c r="C3" s="87"/>
      <c r="D3" s="87"/>
      <c r="E3" s="88"/>
      <c r="F3" s="3"/>
      <c r="G3" s="4"/>
      <c r="H3" s="4"/>
      <c r="I3" s="4"/>
      <c r="J3" s="57"/>
      <c r="K3" s="5"/>
    </row>
    <row r="4" spans="2:11" s="2" customFormat="1" ht="54" customHeight="1">
      <c r="B4" s="6"/>
      <c r="C4" s="7" t="s">
        <v>3</v>
      </c>
      <c r="D4" s="8"/>
      <c r="E4" s="9" t="s">
        <v>4</v>
      </c>
      <c r="F4" s="4"/>
      <c r="G4" s="4"/>
      <c r="H4" s="4"/>
      <c r="I4" s="4"/>
      <c r="J4" s="57"/>
      <c r="K4" s="5"/>
    </row>
    <row r="5" spans="2:11" s="2" customFormat="1" ht="18" customHeight="1">
      <c r="B5" s="10" t="s">
        <v>5</v>
      </c>
      <c r="C5" s="10" t="s">
        <v>6</v>
      </c>
      <c r="D5" s="11"/>
      <c r="E5" s="12" t="s">
        <v>7</v>
      </c>
      <c r="F5" s="13"/>
      <c r="G5" s="4"/>
      <c r="H5" s="4"/>
      <c r="I5" s="4"/>
      <c r="J5" s="57"/>
      <c r="K5" s="5"/>
    </row>
    <row r="6" spans="2:11" s="55" customFormat="1" ht="18" customHeight="1">
      <c r="B6" s="14">
        <v>1</v>
      </c>
      <c r="C6" s="89" t="s">
        <v>48</v>
      </c>
      <c r="D6" s="90"/>
      <c r="E6" s="15">
        <f>I13</f>
        <v>4500</v>
      </c>
      <c r="F6" s="16"/>
      <c r="G6" s="4"/>
      <c r="H6" s="4"/>
      <c r="I6" s="4"/>
      <c r="J6" s="57"/>
      <c r="K6" s="5"/>
    </row>
    <row r="7" spans="2:11" s="2" customFormat="1" ht="18" customHeight="1">
      <c r="B7" s="14">
        <v>2</v>
      </c>
      <c r="C7" s="89" t="s">
        <v>23</v>
      </c>
      <c r="D7" s="90"/>
      <c r="E7" s="15">
        <f>I17</f>
        <v>43300</v>
      </c>
      <c r="F7" s="16"/>
      <c r="G7" s="4"/>
      <c r="H7" s="4"/>
      <c r="I7" s="4"/>
      <c r="J7" s="57"/>
      <c r="K7" s="5"/>
    </row>
    <row r="8" spans="2:11" s="2" customFormat="1" ht="18" customHeight="1">
      <c r="B8" s="14">
        <v>3</v>
      </c>
      <c r="C8" s="89" t="s">
        <v>49</v>
      </c>
      <c r="D8" s="90"/>
      <c r="E8" s="15">
        <f>I29</f>
        <v>2868</v>
      </c>
      <c r="F8" s="16"/>
      <c r="G8" s="4"/>
      <c r="H8" s="4"/>
      <c r="I8" s="4"/>
      <c r="J8" s="57"/>
      <c r="K8" s="5"/>
    </row>
    <row r="9" spans="2:11" s="2" customFormat="1" ht="18" customHeight="1">
      <c r="B9" s="17"/>
      <c r="C9" s="89" t="s">
        <v>1</v>
      </c>
      <c r="D9" s="90"/>
      <c r="E9" s="18">
        <f>SUM(E6:E8)</f>
        <v>50668</v>
      </c>
      <c r="F9" s="4"/>
      <c r="G9" s="4"/>
      <c r="H9" s="4"/>
      <c r="I9" s="4"/>
      <c r="J9" s="57"/>
      <c r="K9" s="5"/>
    </row>
    <row r="10" spans="2:11" s="2" customFormat="1" ht="18" customHeight="1">
      <c r="B10" s="19"/>
      <c r="C10" s="20"/>
      <c r="D10" s="20"/>
      <c r="E10" s="21"/>
      <c r="F10" s="4"/>
      <c r="G10" s="4"/>
      <c r="H10" s="4"/>
      <c r="I10" s="4"/>
      <c r="J10" s="57"/>
      <c r="K10" s="5"/>
    </row>
    <row r="11" spans="2:11" s="2" customFormat="1" ht="69" customHeight="1">
      <c r="B11" s="6"/>
      <c r="C11" s="22" t="s">
        <v>8</v>
      </c>
      <c r="D11" s="23"/>
      <c r="E11" s="24"/>
      <c r="F11" s="25"/>
      <c r="G11" s="26"/>
      <c r="H11" s="26"/>
      <c r="I11" s="26"/>
      <c r="J11" s="58"/>
      <c r="K11" s="27"/>
    </row>
    <row r="12" spans="2:11" s="2" customFormat="1" ht="36" customHeight="1">
      <c r="B12" s="28" t="s">
        <v>9</v>
      </c>
      <c r="C12" s="84" t="s">
        <v>10</v>
      </c>
      <c r="D12" s="85"/>
      <c r="E12" s="28" t="s">
        <v>11</v>
      </c>
      <c r="F12" s="29" t="s">
        <v>12</v>
      </c>
      <c r="G12" s="28" t="s">
        <v>13</v>
      </c>
      <c r="H12" s="28" t="s">
        <v>14</v>
      </c>
      <c r="I12" s="30" t="s">
        <v>15</v>
      </c>
      <c r="J12" s="30"/>
      <c r="K12" s="31" t="s">
        <v>16</v>
      </c>
    </row>
    <row r="13" spans="2:11" s="55" customFormat="1" ht="18" customHeight="1">
      <c r="B13" s="32">
        <v>1</v>
      </c>
      <c r="C13" s="65" t="s">
        <v>25</v>
      </c>
      <c r="D13" s="34"/>
      <c r="E13" s="34"/>
      <c r="F13" s="35"/>
      <c r="G13" s="35"/>
      <c r="H13" s="35"/>
      <c r="I13" s="36">
        <f>SUM(I14:I15)</f>
        <v>4500</v>
      </c>
      <c r="J13" s="36"/>
      <c r="K13" s="42"/>
    </row>
    <row r="14" spans="2:11" s="55" customFormat="1" ht="34.5">
      <c r="B14" s="71" t="s">
        <v>50</v>
      </c>
      <c r="C14" s="72" t="s">
        <v>40</v>
      </c>
      <c r="D14" s="64" t="s">
        <v>67</v>
      </c>
      <c r="E14" s="37" t="s">
        <v>56</v>
      </c>
      <c r="F14" s="14">
        <v>2</v>
      </c>
      <c r="G14" s="14">
        <v>1</v>
      </c>
      <c r="H14" s="38">
        <v>1100</v>
      </c>
      <c r="I14" s="39">
        <f t="shared" ref="I14:I16" si="0">F14*G14*H14</f>
        <v>2200</v>
      </c>
      <c r="J14" s="39"/>
      <c r="K14" s="39">
        <v>1100</v>
      </c>
    </row>
    <row r="15" spans="2:11" s="55" customFormat="1" ht="17.25">
      <c r="B15" s="71" t="s">
        <v>58</v>
      </c>
      <c r="C15" s="72" t="s">
        <v>55</v>
      </c>
      <c r="D15" s="64" t="s">
        <v>68</v>
      </c>
      <c r="E15" s="37" t="s">
        <v>57</v>
      </c>
      <c r="F15" s="14">
        <v>2</v>
      </c>
      <c r="G15" s="14">
        <v>1</v>
      </c>
      <c r="H15" s="38">
        <v>1150</v>
      </c>
      <c r="I15" s="39">
        <f t="shared" si="0"/>
        <v>2300</v>
      </c>
      <c r="J15" s="39"/>
      <c r="K15" s="39">
        <v>1150</v>
      </c>
    </row>
    <row r="16" spans="2:11" s="55" customFormat="1" ht="17.25">
      <c r="B16" s="71" t="s">
        <v>59</v>
      </c>
      <c r="C16" s="72" t="s">
        <v>60</v>
      </c>
      <c r="D16" s="64" t="s">
        <v>66</v>
      </c>
      <c r="E16" s="37" t="s">
        <v>61</v>
      </c>
      <c r="F16" s="14">
        <v>1</v>
      </c>
      <c r="G16" s="14">
        <v>8</v>
      </c>
      <c r="H16" s="38">
        <v>304</v>
      </c>
      <c r="I16" s="39">
        <f t="shared" si="0"/>
        <v>2432</v>
      </c>
      <c r="J16" s="39"/>
      <c r="K16" s="39">
        <v>304</v>
      </c>
    </row>
    <row r="17" spans="2:11" s="2" customFormat="1" ht="15.95" customHeight="1">
      <c r="B17" s="32">
        <v>2</v>
      </c>
      <c r="C17" s="33" t="s">
        <v>24</v>
      </c>
      <c r="D17" s="44"/>
      <c r="E17" s="44"/>
      <c r="F17" s="45"/>
      <c r="G17" s="45"/>
      <c r="H17" s="45"/>
      <c r="I17" s="36">
        <f>SUM(I18:I26)</f>
        <v>43300</v>
      </c>
      <c r="J17" s="63"/>
      <c r="K17" s="46"/>
    </row>
    <row r="18" spans="2:11" s="55" customFormat="1" ht="17.25">
      <c r="B18" s="37" t="s">
        <v>33</v>
      </c>
      <c r="C18" s="61" t="s">
        <v>52</v>
      </c>
      <c r="D18" s="60" t="s">
        <v>53</v>
      </c>
      <c r="E18" s="37" t="s">
        <v>54</v>
      </c>
      <c r="F18" s="14">
        <v>1</v>
      </c>
      <c r="G18" s="14">
        <v>1</v>
      </c>
      <c r="H18" s="43">
        <v>2800</v>
      </c>
      <c r="I18" s="62">
        <f t="shared" ref="I18:I26" si="1">F18*G18*H18</f>
        <v>2800</v>
      </c>
      <c r="J18" s="83" t="s">
        <v>41</v>
      </c>
      <c r="K18" s="70">
        <v>2800</v>
      </c>
    </row>
    <row r="19" spans="2:11" s="55" customFormat="1" ht="17.25">
      <c r="B19" s="37" t="s">
        <v>35</v>
      </c>
      <c r="C19" s="61" t="s">
        <v>65</v>
      </c>
      <c r="D19" s="60" t="s">
        <v>42</v>
      </c>
      <c r="E19" s="37" t="s">
        <v>19</v>
      </c>
      <c r="F19" s="14">
        <v>2</v>
      </c>
      <c r="G19" s="14">
        <v>1</v>
      </c>
      <c r="H19" s="43">
        <v>5700</v>
      </c>
      <c r="I19" s="62">
        <f t="shared" si="1"/>
        <v>11400</v>
      </c>
      <c r="J19" s="83"/>
      <c r="K19" s="70">
        <v>5700</v>
      </c>
    </row>
    <row r="20" spans="2:11" s="2" customFormat="1" ht="51.75">
      <c r="B20" s="37" t="s">
        <v>62</v>
      </c>
      <c r="C20" s="61" t="s">
        <v>51</v>
      </c>
      <c r="D20" s="60" t="s">
        <v>69</v>
      </c>
      <c r="E20" s="37" t="s">
        <v>19</v>
      </c>
      <c r="F20" s="14">
        <v>2</v>
      </c>
      <c r="G20" s="14">
        <v>1</v>
      </c>
      <c r="H20" s="43">
        <v>1000</v>
      </c>
      <c r="I20" s="62">
        <f t="shared" si="1"/>
        <v>2000</v>
      </c>
      <c r="J20" s="83"/>
      <c r="K20" s="70">
        <v>1000</v>
      </c>
    </row>
    <row r="21" spans="2:11" s="55" customFormat="1" ht="17.25">
      <c r="B21" s="37" t="s">
        <v>63</v>
      </c>
      <c r="C21" s="61" t="s">
        <v>37</v>
      </c>
      <c r="D21" s="60" t="s">
        <v>39</v>
      </c>
      <c r="E21" s="37" t="s">
        <v>27</v>
      </c>
      <c r="F21" s="14">
        <v>2</v>
      </c>
      <c r="G21" s="14">
        <v>1</v>
      </c>
      <c r="H21" s="43">
        <v>2500</v>
      </c>
      <c r="I21" s="62">
        <f>F21*G21*H21</f>
        <v>5000</v>
      </c>
      <c r="J21" s="83"/>
      <c r="K21" s="70">
        <v>2500</v>
      </c>
    </row>
    <row r="22" spans="2:11" s="55" customFormat="1" ht="34.5">
      <c r="B22" s="37" t="s">
        <v>44</v>
      </c>
      <c r="C22" s="61" t="s">
        <v>36</v>
      </c>
      <c r="D22" s="60" t="s">
        <v>38</v>
      </c>
      <c r="E22" s="37" t="s">
        <v>28</v>
      </c>
      <c r="F22" s="14">
        <v>20</v>
      </c>
      <c r="G22" s="14">
        <v>1</v>
      </c>
      <c r="H22" s="43">
        <v>580</v>
      </c>
      <c r="I22" s="62">
        <f t="shared" si="1"/>
        <v>11600</v>
      </c>
      <c r="J22" s="83"/>
      <c r="K22" s="70">
        <v>580</v>
      </c>
    </row>
    <row r="23" spans="2:11" s="2" customFormat="1" ht="18" customHeight="1">
      <c r="B23" s="37" t="s">
        <v>45</v>
      </c>
      <c r="C23" s="61" t="s">
        <v>20</v>
      </c>
      <c r="D23" s="60" t="s">
        <v>34</v>
      </c>
      <c r="E23" s="37" t="s">
        <v>21</v>
      </c>
      <c r="F23" s="14">
        <v>2</v>
      </c>
      <c r="G23" s="14">
        <v>1</v>
      </c>
      <c r="H23" s="43">
        <v>1050</v>
      </c>
      <c r="I23" s="62">
        <f t="shared" si="1"/>
        <v>2100</v>
      </c>
      <c r="J23" s="83"/>
      <c r="K23" s="70">
        <v>1050</v>
      </c>
    </row>
    <row r="24" spans="2:11" s="55" customFormat="1" ht="18" customHeight="1">
      <c r="B24" s="37" t="s">
        <v>46</v>
      </c>
      <c r="C24" s="61" t="s">
        <v>26</v>
      </c>
      <c r="D24" s="60" t="s">
        <v>30</v>
      </c>
      <c r="E24" s="37" t="s">
        <v>27</v>
      </c>
      <c r="F24" s="14">
        <v>2</v>
      </c>
      <c r="G24" s="14">
        <v>1</v>
      </c>
      <c r="H24" s="43">
        <v>1000</v>
      </c>
      <c r="I24" s="62">
        <f t="shared" si="1"/>
        <v>2000</v>
      </c>
      <c r="J24" s="83"/>
      <c r="K24" s="70">
        <v>1000</v>
      </c>
    </row>
    <row r="25" spans="2:11" s="55" customFormat="1" ht="18" customHeight="1">
      <c r="B25" s="37" t="s">
        <v>47</v>
      </c>
      <c r="C25" s="61" t="s">
        <v>22</v>
      </c>
      <c r="D25" s="60" t="s">
        <v>31</v>
      </c>
      <c r="E25" s="37" t="s">
        <v>21</v>
      </c>
      <c r="F25" s="14">
        <v>2</v>
      </c>
      <c r="G25" s="14">
        <v>1</v>
      </c>
      <c r="H25" s="43">
        <v>800</v>
      </c>
      <c r="I25" s="62">
        <f t="shared" si="1"/>
        <v>1600</v>
      </c>
      <c r="J25" s="83"/>
      <c r="K25" s="70">
        <v>800</v>
      </c>
    </row>
    <row r="26" spans="2:11" s="55" customFormat="1" ht="18" customHeight="1">
      <c r="B26" s="37" t="s">
        <v>64</v>
      </c>
      <c r="C26" s="61" t="s">
        <v>29</v>
      </c>
      <c r="D26" s="60" t="s">
        <v>32</v>
      </c>
      <c r="E26" s="37" t="s">
        <v>27</v>
      </c>
      <c r="F26" s="14">
        <v>8</v>
      </c>
      <c r="G26" s="14">
        <v>1</v>
      </c>
      <c r="H26" s="43">
        <v>600</v>
      </c>
      <c r="I26" s="62">
        <f t="shared" si="1"/>
        <v>4800</v>
      </c>
      <c r="J26" s="83"/>
      <c r="K26" s="70">
        <v>600</v>
      </c>
    </row>
    <row r="27" spans="2:11" s="55" customFormat="1" ht="18">
      <c r="B27" s="73" t="s">
        <v>43</v>
      </c>
      <c r="C27" s="74"/>
      <c r="D27" s="74"/>
      <c r="E27" s="74"/>
      <c r="F27" s="74"/>
      <c r="G27" s="74"/>
      <c r="H27" s="74"/>
      <c r="I27" s="69">
        <f>I13+I17</f>
        <v>47800</v>
      </c>
      <c r="J27" s="67"/>
      <c r="K27" s="67"/>
    </row>
    <row r="28" spans="2:11" s="2" customFormat="1" ht="18" customHeight="1">
      <c r="B28" s="32">
        <v>3</v>
      </c>
      <c r="C28" s="33" t="s">
        <v>0</v>
      </c>
      <c r="D28" s="34"/>
      <c r="E28" s="66">
        <v>0.06</v>
      </c>
      <c r="F28" s="35"/>
      <c r="G28" s="35"/>
      <c r="H28" s="35"/>
      <c r="I28" s="47"/>
      <c r="J28" s="47"/>
      <c r="K28" s="48"/>
    </row>
    <row r="29" spans="2:11" s="2" customFormat="1" ht="18" customHeight="1">
      <c r="B29" s="77" t="s">
        <v>17</v>
      </c>
      <c r="C29" s="78"/>
      <c r="D29" s="78"/>
      <c r="E29" s="78"/>
      <c r="F29" s="78"/>
      <c r="G29" s="78"/>
      <c r="H29" s="79"/>
      <c r="I29" s="40">
        <f>I27*E28</f>
        <v>2868</v>
      </c>
      <c r="J29" s="40"/>
      <c r="K29" s="41"/>
    </row>
    <row r="30" spans="2:11" s="2" customFormat="1" ht="18" customHeight="1">
      <c r="B30" s="80"/>
      <c r="C30" s="81"/>
      <c r="D30" s="81"/>
      <c r="E30" s="81"/>
      <c r="F30" s="81"/>
      <c r="G30" s="81"/>
      <c r="H30" s="81"/>
      <c r="I30" s="82"/>
      <c r="J30" s="56"/>
      <c r="K30" s="49"/>
    </row>
    <row r="31" spans="2:11" s="2" customFormat="1" ht="18" customHeight="1">
      <c r="B31" s="75" t="s">
        <v>18</v>
      </c>
      <c r="C31" s="76"/>
      <c r="D31" s="76"/>
      <c r="E31" s="76"/>
      <c r="F31" s="76"/>
      <c r="G31" s="76"/>
      <c r="H31" s="76"/>
      <c r="I31" s="50">
        <f>I27+I29</f>
        <v>50668</v>
      </c>
      <c r="J31" s="50"/>
      <c r="K31" s="50"/>
    </row>
    <row r="32" spans="2:11" s="2" customFormat="1" ht="18" customHeight="1">
      <c r="B32" s="51"/>
      <c r="C32" s="52"/>
      <c r="D32" s="52"/>
      <c r="E32" s="52"/>
      <c r="F32" s="52"/>
      <c r="G32" s="52"/>
      <c r="H32" s="52"/>
      <c r="I32" s="53"/>
      <c r="J32" s="59"/>
      <c r="K32" s="54"/>
    </row>
    <row r="33" spans="9:9" ht="15" customHeight="1">
      <c r="I33" s="68"/>
    </row>
  </sheetData>
  <mergeCells count="11">
    <mergeCell ref="C12:D12"/>
    <mergeCell ref="B3:E3"/>
    <mergeCell ref="C9:D9"/>
    <mergeCell ref="C7:D7"/>
    <mergeCell ref="C8:D8"/>
    <mergeCell ref="C6:D6"/>
    <mergeCell ref="B27:H27"/>
    <mergeCell ref="B31:H31"/>
    <mergeCell ref="B29:H29"/>
    <mergeCell ref="B30:I30"/>
    <mergeCell ref="J18:J26"/>
  </mergeCells>
  <phoneticPr fontId="14" type="noConversion"/>
  <conditionalFormatting sqref="I31:K31">
    <cfRule type="cellIs" dxfId="0" priority="1" stopIfTrue="1" operator="lessThan">
      <formula>0</formula>
    </cfRule>
  </conditionalFormatting>
  <pageMargins left="0.7" right="0.7" top="0.75" bottom="0.75" header="0.3" footer="0.3"/>
  <pageSetup orientation="portrait" r:id="rId1"/>
  <headerFooter>
    <oddFooter>&amp;C&amp;"Helvetica Neue,Regular"&amp;12&amp;K000000&amp;P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客户部娄轩</dc:creator>
  <cp:lastModifiedBy>娄轩 Hana Lou</cp:lastModifiedBy>
  <dcterms:created xsi:type="dcterms:W3CDTF">2020-03-19T01:50:08Z</dcterms:created>
  <dcterms:modified xsi:type="dcterms:W3CDTF">2020-10-13T02:07:49Z</dcterms:modified>
</cp:coreProperties>
</file>