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海虹\2020年\"/>
    </mc:Choice>
  </mc:AlternateContent>
  <xr:revisionPtr revIDLastSave="0" documentId="13_ncr:1_{F6784C2B-DA2B-4DE2-A93F-4EB9FFFBC72E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报价单" sheetId="2" r:id="rId1"/>
    <sheet name="报价单-明细" sheetId="3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3" l="1"/>
  <c r="J6" i="3"/>
  <c r="J5" i="3"/>
  <c r="J8" i="3"/>
  <c r="C3" i="3"/>
  <c r="J4" i="3"/>
  <c r="J9" i="3"/>
  <c r="E4" i="2"/>
  <c r="J11" i="3"/>
  <c r="J13" i="3"/>
  <c r="E5" i="2"/>
  <c r="E6" i="2"/>
</calcChain>
</file>

<file path=xl/sharedStrings.xml><?xml version="1.0" encoding="utf-8"?>
<sst xmlns="http://schemas.openxmlformats.org/spreadsheetml/2006/main" count="43" uniqueCount="33">
  <si>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</si>
  <si>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</si>
  <si>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</si>
  <si>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</si>
  <si>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</si>
  <si>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</si>
  <si>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</si>
  <si>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</si>
  <si>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</si>
  <si>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</si>
  <si>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</si>
  <si>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</si>
  <si>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</si>
  <si>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</si>
  <si>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</si>
  <si>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</si>
  <si>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</si>
  <si>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</si>
  <si>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</si>
  <si>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ratecard</t>
    <phoneticPr fontId="1" type="noConversion"/>
  </si>
  <si>
    <t>Time of usage</t>
    <phoneticPr fontId="1" type="noConversion"/>
  </si>
  <si>
    <t>PPT撰写</t>
    <phoneticPr fontId="1" type="noConversion"/>
  </si>
  <si>
    <t>page</t>
    <phoneticPr fontId="1" type="noConversion"/>
  </si>
  <si>
    <t>1-3</t>
  </si>
  <si>
    <t>内容策划Design</t>
    <phoneticPr fontId="4" type="noConversion"/>
  </si>
  <si>
    <t>1-1</t>
    <phoneticPr fontId="1" type="noConversion"/>
  </si>
  <si>
    <t>医学编辑</t>
    <phoneticPr fontId="1" type="noConversion"/>
  </si>
  <si>
    <t>小时</t>
    <phoneticPr fontId="1" type="noConversion"/>
  </si>
  <si>
    <t>生命一千天预防感染的重要意义</t>
  </si>
  <si>
    <t>产科百日咳的科普和推广</t>
    <phoneticPr fontId="1" type="noConversion"/>
  </si>
  <si>
    <t>医务人员流感疫苗接种在医院流感防控中的意义</t>
    <phoneticPr fontId="1" type="noConversion"/>
  </si>
  <si>
    <t>儿科传染性疾病的防控</t>
    <phoneticPr fontId="1" type="noConversion"/>
  </si>
  <si>
    <t>都哈理论和生命千天感染-文献检索\生命一千天预防感染的重要意义、产科百日咳的科普和推广、医务人员流感疫苗接种在医院流感防控中的意义  、儿科传染性疾病的防控解说词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</si>
</sst>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9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39" fillId="0" borderId="0" xfId="0" applyFont="1" applyAlignment="1">
      <alignment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right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right" wrapText="1"/>
    </xf>
    <xf numFmtId="0" fontId="30" fillId="0" borderId="20" xfId="0" applyFont="1" applyBorder="1" applyAlignment="1">
      <alignment horizontal="right" wrapText="1"/>
    </xf>
    <xf numFmtId="0" fontId="30" fillId="0" borderId="19" xfId="0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zoomScale="85" zoomScaleNormal="85" workbookViewId="0">
      <selection activeCell="A9" sqref="A9:XFD9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52" t="s">
        <v>2</v>
      </c>
      <c r="C1" s="52"/>
      <c r="D1" s="52"/>
      <c r="E1" s="52"/>
      <c r="F1" s="1"/>
      <c r="G1" s="2"/>
      <c r="H1" s="2"/>
      <c r="I1" s="3"/>
    </row>
    <row r="2" spans="2:9" ht="52.5" customHeight="1">
      <c r="B2" s="4"/>
      <c r="C2" s="55" t="s">
        <v>3</v>
      </c>
      <c r="D2" s="55"/>
      <c r="E2" s="14" t="s">
        <v>18</v>
      </c>
      <c r="F2" s="2"/>
      <c r="G2" s="2"/>
      <c r="H2" s="2"/>
      <c r="I2" s="3"/>
    </row>
    <row r="3" spans="2:9" ht="18">
      <c r="B3" s="18" t="s">
        <v>4</v>
      </c>
      <c r="C3" s="19" t="s">
        <v>5</v>
      </c>
      <c r="D3" s="19"/>
      <c r="E3" s="19" t="s">
        <v>6</v>
      </c>
      <c r="F3" s="5"/>
      <c r="G3" s="2"/>
      <c r="H3" s="2"/>
      <c r="I3" s="3"/>
    </row>
    <row r="4" spans="2:9" ht="21" customHeight="1">
      <c r="B4" s="16">
        <v>1</v>
      </c>
      <c r="C4" s="53" t="s">
        <v>24</v>
      </c>
      <c r="D4" s="54"/>
      <c r="E4" s="17">
        <f>'报价单-明细'!J9</f>
        <v>117000</v>
      </c>
      <c r="F4" s="6"/>
      <c r="G4" s="2"/>
      <c r="H4" s="2"/>
      <c r="I4" s="3"/>
    </row>
    <row r="5" spans="2:9" ht="17.25">
      <c r="B5" s="16">
        <v>14</v>
      </c>
      <c r="C5" s="53" t="s">
        <v>0</v>
      </c>
      <c r="D5" s="54"/>
      <c r="E5" s="20">
        <f>'报价单-明细'!J11</f>
        <v>7020</v>
      </c>
      <c r="F5" s="2"/>
      <c r="G5" s="2"/>
      <c r="H5" s="2"/>
      <c r="I5" s="3"/>
    </row>
    <row r="6" spans="2:9" ht="17.25">
      <c r="B6" s="21"/>
      <c r="C6" s="53" t="s">
        <v>1</v>
      </c>
      <c r="D6" s="54"/>
      <c r="E6" s="22">
        <f>SUM(E4:E5)</f>
        <v>124020</v>
      </c>
      <c r="F6" s="2"/>
      <c r="G6" s="2"/>
      <c r="H6" s="2"/>
      <c r="I6" s="3"/>
    </row>
    <row r="9" spans="2:9" s="25" customFormat="1" ht="18.75"/>
  </sheetData>
  <mergeCells count="5">
    <mergeCell ref="B1:E1"/>
    <mergeCell ref="C4:D4"/>
    <mergeCell ref="C6:D6"/>
    <mergeCell ref="C2:D2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"/>
  <sheetViews>
    <sheetView tabSelected="1" zoomScale="70" zoomScaleNormal="70" workbookViewId="0">
      <selection activeCell="B9" sqref="B9:I9"/>
    </sheetView>
  </sheetViews>
  <sheetFormatPr defaultRowHeight="14.25"/>
  <cols>
    <col min="1" max="1" width="9" style="29"/>
    <col min="2" max="2" width="8.5" style="29" customWidth="1"/>
    <col min="3" max="3" width="24" style="29" customWidth="1"/>
    <col min="4" max="4" width="37.5" style="29" customWidth="1"/>
    <col min="5" max="5" width="24.5" style="29" customWidth="1"/>
    <col min="6" max="6" width="21.625" style="29" customWidth="1"/>
    <col min="7" max="7" width="8.625" style="29" customWidth="1"/>
    <col min="8" max="8" width="12" style="29" customWidth="1"/>
    <col min="9" max="9" width="13.5" style="29" customWidth="1"/>
    <col min="10" max="10" width="17" style="29" bestFit="1" customWidth="1"/>
    <col min="11" max="11" width="13.25" style="29" customWidth="1"/>
    <col min="12" max="12" width="13" style="29" bestFit="1" customWidth="1"/>
    <col min="13" max="16384" width="9" style="29"/>
  </cols>
  <sheetData>
    <row r="1" spans="2:12" ht="22.5">
      <c r="B1" s="26"/>
      <c r="C1" s="59" t="s">
        <v>7</v>
      </c>
      <c r="D1" s="59"/>
      <c r="E1" s="59"/>
      <c r="F1" s="59"/>
      <c r="G1" s="27"/>
      <c r="H1" s="28"/>
      <c r="I1" s="28"/>
      <c r="J1" s="28"/>
    </row>
    <row r="2" spans="2:12" ht="36">
      <c r="B2" s="7" t="s">
        <v>8</v>
      </c>
      <c r="C2" s="60" t="s">
        <v>9</v>
      </c>
      <c r="D2" s="61"/>
      <c r="E2" s="7" t="s">
        <v>10</v>
      </c>
      <c r="F2" s="7" t="s">
        <v>11</v>
      </c>
      <c r="G2" s="8" t="s">
        <v>12</v>
      </c>
      <c r="H2" s="9" t="s">
        <v>20</v>
      </c>
      <c r="I2" s="10" t="s">
        <v>13</v>
      </c>
      <c r="J2" s="11" t="s">
        <v>14</v>
      </c>
      <c r="K2" s="29" t="s">
        <v>19</v>
      </c>
    </row>
    <row r="3" spans="2:12" ht="18">
      <c r="B3" s="30">
        <v>1</v>
      </c>
      <c r="C3" s="31" t="str">
        <f>报价单!C4</f>
        <v>内容策划Design</v>
      </c>
      <c r="D3" s="31"/>
      <c r="E3" s="31"/>
      <c r="F3" s="32"/>
      <c r="G3" s="33"/>
      <c r="H3" s="33"/>
      <c r="I3" s="33"/>
      <c r="J3" s="34"/>
    </row>
    <row r="4" spans="2:12" ht="17.25">
      <c r="B4" s="35" t="s">
        <v>25</v>
      </c>
      <c r="C4" s="12" t="s">
        <v>21</v>
      </c>
      <c r="D4" s="12" t="s">
        <v>28</v>
      </c>
      <c r="E4" s="39" t="s">
        <v>22</v>
      </c>
      <c r="F4" s="36"/>
      <c r="G4" s="40">
        <v>40</v>
      </c>
      <c r="H4" s="13">
        <v>1</v>
      </c>
      <c r="I4" s="38">
        <v>600</v>
      </c>
      <c r="J4" s="38">
        <f t="shared" ref="J4:J8" si="0">G4*H4*I4</f>
        <v>24000</v>
      </c>
      <c r="K4" s="15">
        <v>625</v>
      </c>
    </row>
    <row r="5" spans="2:12" ht="17.25">
      <c r="B5" s="35" t="s">
        <v>25</v>
      </c>
      <c r="C5" s="12" t="s">
        <v>21</v>
      </c>
      <c r="D5" s="12" t="s">
        <v>29</v>
      </c>
      <c r="E5" s="39" t="s">
        <v>22</v>
      </c>
      <c r="F5" s="36"/>
      <c r="G5" s="40">
        <v>40</v>
      </c>
      <c r="H5" s="13">
        <v>1</v>
      </c>
      <c r="I5" s="38">
        <v>600</v>
      </c>
      <c r="J5" s="38">
        <f t="shared" ref="J5:J6" si="1">G5*H5*I5</f>
        <v>24000</v>
      </c>
      <c r="K5" s="15">
        <v>625</v>
      </c>
    </row>
    <row r="6" spans="2:12" ht="34.5">
      <c r="B6" s="35" t="s">
        <v>25</v>
      </c>
      <c r="C6" s="12" t="s">
        <v>21</v>
      </c>
      <c r="D6" s="12" t="s">
        <v>30</v>
      </c>
      <c r="E6" s="39" t="s">
        <v>22</v>
      </c>
      <c r="F6" s="36"/>
      <c r="G6" s="40">
        <v>40</v>
      </c>
      <c r="H6" s="13">
        <v>1</v>
      </c>
      <c r="I6" s="38">
        <v>600</v>
      </c>
      <c r="J6" s="38">
        <f t="shared" si="1"/>
        <v>24000</v>
      </c>
      <c r="K6" s="15">
        <v>625</v>
      </c>
    </row>
    <row r="7" spans="2:12" ht="17.25">
      <c r="B7" s="35" t="s">
        <v>25</v>
      </c>
      <c r="C7" s="12" t="s">
        <v>21</v>
      </c>
      <c r="D7" s="12" t="s">
        <v>31</v>
      </c>
      <c r="E7" s="39" t="s">
        <v>22</v>
      </c>
      <c r="F7" s="36"/>
      <c r="G7" s="40">
        <v>40</v>
      </c>
      <c r="H7" s="13">
        <v>1</v>
      </c>
      <c r="I7" s="38">
        <v>600</v>
      </c>
      <c r="J7" s="38">
        <f t="shared" ref="J7" si="2">G7*H7*I7</f>
        <v>24000</v>
      </c>
      <c r="K7" s="15">
        <v>625</v>
      </c>
    </row>
    <row r="8" spans="2:12" ht="86.25">
      <c r="B8" s="51" t="s">
        <v>23</v>
      </c>
      <c r="C8" s="23" t="s">
        <v>26</v>
      </c>
      <c r="D8" s="23" t="s">
        <v>32</v>
      </c>
      <c r="E8" s="49" t="s">
        <v>27</v>
      </c>
      <c r="F8" s="36"/>
      <c r="G8" s="50">
        <v>50</v>
      </c>
      <c r="H8" s="24">
        <v>1</v>
      </c>
      <c r="I8" s="37">
        <v>420</v>
      </c>
      <c r="J8" s="37">
        <f t="shared" si="0"/>
        <v>21000</v>
      </c>
      <c r="K8" s="15">
        <v>446</v>
      </c>
    </row>
    <row r="9" spans="2:12" ht="17.25">
      <c r="B9" s="62" t="s">
        <v>15</v>
      </c>
      <c r="C9" s="63"/>
      <c r="D9" s="63"/>
      <c r="E9" s="63"/>
      <c r="F9" s="63"/>
      <c r="G9" s="63"/>
      <c r="H9" s="63"/>
      <c r="I9" s="64"/>
      <c r="J9" s="38">
        <f>SUM(J4:J8)</f>
        <v>117000</v>
      </c>
    </row>
    <row r="10" spans="2:12" ht="18">
      <c r="B10" s="30">
        <v>14</v>
      </c>
      <c r="C10" s="31" t="s">
        <v>0</v>
      </c>
      <c r="D10" s="31"/>
      <c r="E10" s="31"/>
      <c r="F10" s="32"/>
      <c r="G10" s="33"/>
      <c r="H10" s="33"/>
      <c r="I10" s="41">
        <v>0.06</v>
      </c>
      <c r="J10" s="42"/>
    </row>
    <row r="11" spans="2:12" ht="17.25">
      <c r="B11" s="56" t="s">
        <v>16</v>
      </c>
      <c r="C11" s="57"/>
      <c r="D11" s="57"/>
      <c r="E11" s="57"/>
      <c r="F11" s="57"/>
      <c r="G11" s="57"/>
      <c r="H11" s="57"/>
      <c r="I11" s="58"/>
      <c r="J11" s="38">
        <f>SUM(J9,)*0.06</f>
        <v>7020</v>
      </c>
    </row>
    <row r="12" spans="2:12" ht="18">
      <c r="B12" s="43"/>
      <c r="C12" s="44"/>
      <c r="D12" s="44"/>
      <c r="E12" s="44"/>
      <c r="F12" s="44"/>
      <c r="G12" s="44"/>
      <c r="H12" s="44"/>
      <c r="I12" s="44"/>
      <c r="J12" s="45"/>
    </row>
    <row r="13" spans="2:12" ht="54">
      <c r="B13" s="46" t="s">
        <v>17</v>
      </c>
      <c r="C13" s="46"/>
      <c r="D13" s="46"/>
      <c r="E13" s="46"/>
      <c r="F13" s="46"/>
      <c r="G13" s="46"/>
      <c r="H13" s="46"/>
      <c r="I13" s="46"/>
      <c r="J13" s="38">
        <f>SUM(J9,J11)</f>
        <v>124020</v>
      </c>
      <c r="L13" s="47"/>
    </row>
    <row r="16" spans="2:12" s="48" customFormat="1" ht="18.75">
      <c r="B16" s="25"/>
    </row>
  </sheetData>
  <mergeCells count="4">
    <mergeCell ref="B11:I11"/>
    <mergeCell ref="C1:F1"/>
    <mergeCell ref="C2:D2"/>
    <mergeCell ref="B9:I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2020-12-14T07:32:45Z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