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价单\"/>
    </mc:Choice>
  </mc:AlternateContent>
  <bookViews>
    <workbookView xWindow="120" yWindow="60" windowWidth="24240" windowHeight="11655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I17" i="5" l="1"/>
  <c r="I19" i="5"/>
  <c r="I12" i="5"/>
  <c r="I14" i="5"/>
  <c r="I13" i="5" l="1"/>
  <c r="I15" i="5" s="1"/>
  <c r="C11" i="5"/>
  <c r="C6" i="5"/>
  <c r="E5" i="5" l="1"/>
  <c r="E6" i="5" l="1"/>
  <c r="E7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<sst xmlns="http://schemas.openxmlformats.org/spreadsheetml/2006/main" count="30" uniqueCount="28">
  <si>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</si>
  <si>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</si>
  <si>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</si>
  <si>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</si>
  <si>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</si>
  <si>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</si>
  <si>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</si>
  <si>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</si>
  <si>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Total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</si>
  <si>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</si>
  <si>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</si>
  <si>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</si>
  <si>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</si>
  <si>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</si>
  <si>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</si>
  <si>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</si>
  <si>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</si>
  <si>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页</t>
    <phoneticPr fontId="1" type="noConversion"/>
  </si>
  <si>
    <t>新兴</t>
    <phoneticPr fontId="1" type="noConversion"/>
  </si>
  <si>
    <t>幻灯片6套（3套药学相关，3套品牌相关）：从无到有，预计30张/套</t>
    <phoneticPr fontId="1" type="noConversion"/>
  </si>
  <si>
    <t>DA3套（进药工具）：从无到有，预计4页/套</t>
    <phoneticPr fontId="1" type="noConversion"/>
  </si>
  <si>
    <t>峰会幻灯</t>
    <phoneticPr fontId="1" type="noConversion"/>
  </si>
  <si>
    <t>幻灯片9套：从无到有，预计35张/套</t>
    <phoneticPr fontId="1" type="noConversion"/>
  </si>
  <si>
    <t>医学幻灯、DA制作</t>
    <phoneticPr fontId="1" type="noConversion"/>
  </si>
  <si>
    <t>Unit Price</t>
    <phoneticPr fontId="1" type="noConversion"/>
  </si>
  <si>
    <t>1-1</t>
    <phoneticPr fontId="1" type="noConversion"/>
  </si>
  <si>
    <t>1-2</t>
    <phoneticPr fontId="1" type="noConversion"/>
  </si>
  <si>
    <t>上海麦田公共关系咨询有限公司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</si>
</sst>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5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0" fontId="36" fillId="27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0" fontId="40" fillId="0" borderId="1" xfId="0" applyFont="1" applyFill="1" applyBorder="1" applyAlignment="1">
      <alignment horizontal="center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179" fontId="40" fillId="0" borderId="1" xfId="0" applyNumberFormat="1" applyFont="1" applyFill="1" applyBorder="1" applyAlignment="1">
      <alignment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9" fontId="40" fillId="0" borderId="1" xfId="0" applyNumberFormat="1" applyFont="1" applyBorder="1" applyAlignment="1"/>
    <xf numFmtId="43" fontId="40" fillId="0" borderId="1" xfId="34" applyNumberFormat="1" applyFont="1" applyBorder="1" applyAlignment="1"/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9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/>
    <xf numFmtId="177" fontId="30" fillId="27" borderId="0" xfId="0" applyNumberFormat="1" applyFont="1" applyFill="1" applyBorder="1" applyAlignment="1">
      <alignment horizontal="center" vertical="center"/>
    </xf>
    <xf numFmtId="177" fontId="40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28" borderId="1" xfId="62" applyNumberFormat="1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Fill="1" applyBorder="1" applyAlignment="1">
      <alignment horizontal="center" vertical="center"/>
    </xf>
    <xf numFmtId="0" fontId="36" fillId="27" borderId="16" xfId="0" applyFont="1" applyFill="1" applyBorder="1" applyAlignment="1">
      <alignment horizontal="left"/>
    </xf>
    <xf numFmtId="0" fontId="40" fillId="0" borderId="17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32" fillId="25" borderId="1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/>
    <xf numFmtId="0" fontId="3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1" fillId="29" borderId="11" xfId="0" applyFont="1" applyFill="1" applyBorder="1" applyAlignment="1">
      <alignment horizontal="center" vertical="center"/>
    </xf>
    <xf numFmtId="0" fontId="41" fillId="29" borderId="14" xfId="0" applyFont="1" applyFill="1" applyBorder="1" applyAlignment="1">
      <alignment horizontal="center" vertical="center"/>
    </xf>
    <xf numFmtId="0" fontId="41" fillId="29" borderId="15" xfId="0" applyFont="1" applyFill="1" applyBorder="1" applyAlignment="1">
      <alignment horizontal="center" vertical="center"/>
    </xf>
    <xf numFmtId="0" fontId="42" fillId="30" borderId="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176" fontId="30" fillId="0" borderId="1" xfId="62" applyFont="1" applyBorder="1" applyAlignment="1">
      <alignment horizontal="center"/>
    </xf>
    <xf numFmtId="0" fontId="40" fillId="0" borderId="11" xfId="34" applyFont="1" applyBorder="1" applyAlignment="1">
      <alignment horizontal="right"/>
    </xf>
    <xf numFmtId="0" fontId="40" fillId="0" borderId="14" xfId="34" applyFont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14</xdr:row>
      <xdr:rowOff>257175</xdr:rowOff>
    </xdr:from>
    <xdr:to>
      <xdr:col>5</xdr:col>
      <xdr:colOff>19050</xdr:colOff>
      <xdr:row>14</xdr:row>
      <xdr:rowOff>257175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0"/>
  <sheetViews>
    <sheetView showGridLines="0" tabSelected="1" zoomScale="90" zoomScaleNormal="90" workbookViewId="0">
      <selection activeCell="K11" sqref="K11"/>
    </sheetView>
  </sheetViews>
  <sheetFormatPr defaultRowHeight="17.25"/>
  <cols>
    <col min="1" max="1" width="9" style="51"/>
    <col min="2" max="2" width="8.5" style="51" customWidth="1"/>
    <col min="3" max="3" width="29.5" style="51" customWidth="1"/>
    <col min="4" max="4" width="52.5" style="53" customWidth="1"/>
    <col min="5" max="5" width="13.125" style="51" customWidth="1"/>
    <col min="6" max="8" width="8.375" style="34" customWidth="1"/>
    <col min="9" max="9" width="17.75" style="18" customWidth="1"/>
    <col min="10" max="16384" width="9" style="51"/>
  </cols>
  <sheetData>
    <row r="2" spans="2:9" ht="22.5">
      <c r="B2" s="54" t="s">
        <v>9</v>
      </c>
      <c r="C2" s="54"/>
      <c r="D2" s="54"/>
      <c r="E2" s="54"/>
      <c r="F2" s="54"/>
      <c r="H2" s="51"/>
    </row>
    <row r="3" spans="2:9" ht="35.25">
      <c r="B3" s="1"/>
      <c r="C3" s="2" t="s">
        <v>2</v>
      </c>
      <c r="D3" s="47"/>
      <c r="E3" s="63" t="s">
        <v>27</v>
      </c>
      <c r="F3" s="63"/>
      <c r="H3" s="51"/>
    </row>
    <row r="4" spans="2:9" ht="18">
      <c r="B4" s="3" t="s">
        <v>10</v>
      </c>
      <c r="C4" s="42" t="s">
        <v>3</v>
      </c>
      <c r="D4" s="48"/>
      <c r="E4" s="64" t="s">
        <v>4</v>
      </c>
      <c r="F4" s="64"/>
      <c r="G4" s="35"/>
      <c r="H4" s="51"/>
    </row>
    <row r="5" spans="2:9">
      <c r="B5" s="4">
        <v>1</v>
      </c>
      <c r="C5" s="55" t="s">
        <v>23</v>
      </c>
      <c r="D5" s="56"/>
      <c r="E5" s="65">
        <f>I15</f>
        <v>359550</v>
      </c>
      <c r="F5" s="65"/>
      <c r="G5" s="36"/>
      <c r="H5" s="51"/>
    </row>
    <row r="6" spans="2:9">
      <c r="B6" s="4">
        <v>2</v>
      </c>
      <c r="C6" s="55" t="str">
        <f>C16</f>
        <v>税 Tax</v>
      </c>
      <c r="D6" s="56"/>
      <c r="E6" s="65">
        <f>I17</f>
        <v>21573</v>
      </c>
      <c r="F6" s="65"/>
      <c r="H6" s="51"/>
    </row>
    <row r="7" spans="2:9">
      <c r="B7" s="5"/>
      <c r="C7" s="55" t="s">
        <v>1</v>
      </c>
      <c r="D7" s="56"/>
      <c r="E7" s="65">
        <f>SUM(E5:E6)</f>
        <v>381123</v>
      </c>
      <c r="F7" s="65"/>
      <c r="H7" s="51"/>
    </row>
    <row r="8" spans="2:9">
      <c r="B8" s="14"/>
      <c r="C8" s="15"/>
      <c r="D8" s="49"/>
      <c r="E8" s="16"/>
      <c r="H8" s="51"/>
    </row>
    <row r="9" spans="2:9" ht="45">
      <c r="B9" s="6"/>
      <c r="C9" s="7" t="s">
        <v>5</v>
      </c>
      <c r="D9" s="50"/>
      <c r="E9" s="8"/>
      <c r="F9" s="37"/>
      <c r="G9" s="37"/>
      <c r="H9" s="51"/>
      <c r="I9" s="19"/>
    </row>
    <row r="10" spans="2:9" ht="30">
      <c r="B10" s="9" t="s">
        <v>6</v>
      </c>
      <c r="C10" s="72" t="s">
        <v>11</v>
      </c>
      <c r="D10" s="73"/>
      <c r="E10" s="9" t="s">
        <v>7</v>
      </c>
      <c r="F10" s="9" t="s">
        <v>12</v>
      </c>
      <c r="G10" s="10" t="s">
        <v>13</v>
      </c>
      <c r="H10" s="10" t="s">
        <v>24</v>
      </c>
      <c r="I10" s="20" t="s">
        <v>14</v>
      </c>
    </row>
    <row r="11" spans="2:9" ht="18">
      <c r="B11" s="23">
        <v>1</v>
      </c>
      <c r="C11" s="24" t="str">
        <f>C5</f>
        <v>医学幻灯、DA制作</v>
      </c>
      <c r="D11" s="45"/>
      <c r="E11" s="11"/>
      <c r="F11" s="38"/>
      <c r="G11" s="32"/>
      <c r="H11" s="32"/>
      <c r="I11" s="21"/>
    </row>
    <row r="12" spans="2:9">
      <c r="B12" s="68" t="s">
        <v>25</v>
      </c>
      <c r="C12" s="70" t="s">
        <v>18</v>
      </c>
      <c r="D12" s="46" t="s">
        <v>19</v>
      </c>
      <c r="E12" s="43" t="s">
        <v>17</v>
      </c>
      <c r="F12" s="17">
        <v>30</v>
      </c>
      <c r="G12" s="41">
        <v>6</v>
      </c>
      <c r="H12" s="17">
        <v>650</v>
      </c>
      <c r="I12" s="22">
        <f>H12*F12*G12</f>
        <v>117000</v>
      </c>
    </row>
    <row r="13" spans="2:9">
      <c r="B13" s="69"/>
      <c r="C13" s="71"/>
      <c r="D13" s="46" t="s">
        <v>20</v>
      </c>
      <c r="E13" s="43" t="s">
        <v>17</v>
      </c>
      <c r="F13" s="17">
        <v>4</v>
      </c>
      <c r="G13" s="41">
        <v>3</v>
      </c>
      <c r="H13" s="17">
        <v>3150</v>
      </c>
      <c r="I13" s="22">
        <f t="shared" ref="I12:I14" si="0">H13*F13*G13</f>
        <v>37800</v>
      </c>
    </row>
    <row r="14" spans="2:9">
      <c r="B14" s="44" t="s">
        <v>26</v>
      </c>
      <c r="C14" s="52" t="s">
        <v>21</v>
      </c>
      <c r="D14" s="46" t="s">
        <v>22</v>
      </c>
      <c r="E14" s="43" t="s">
        <v>17</v>
      </c>
      <c r="F14" s="17">
        <v>35</v>
      </c>
      <c r="G14" s="41">
        <v>9</v>
      </c>
      <c r="H14" s="17">
        <v>650</v>
      </c>
      <c r="I14" s="22">
        <f t="shared" si="0"/>
        <v>204750</v>
      </c>
    </row>
    <row r="15" spans="2:9" ht="18">
      <c r="B15" s="66" t="s">
        <v>8</v>
      </c>
      <c r="C15" s="67"/>
      <c r="D15" s="67"/>
      <c r="E15" s="67"/>
      <c r="F15" s="67"/>
      <c r="G15" s="67"/>
      <c r="H15" s="67"/>
      <c r="I15" s="26">
        <f>SUM(I12:I14)</f>
        <v>359550</v>
      </c>
    </row>
    <row r="16" spans="2:9" ht="18">
      <c r="B16" s="27">
        <v>2</v>
      </c>
      <c r="C16" s="28" t="s">
        <v>0</v>
      </c>
      <c r="D16" s="29">
        <v>0.06</v>
      </c>
      <c r="E16" s="28"/>
      <c r="F16" s="39"/>
      <c r="G16" s="33"/>
      <c r="H16" s="33"/>
      <c r="I16" s="30"/>
    </row>
    <row r="17" spans="2:9" ht="18">
      <c r="B17" s="57" t="s">
        <v>15</v>
      </c>
      <c r="C17" s="58"/>
      <c r="D17" s="58"/>
      <c r="E17" s="58"/>
      <c r="F17" s="58"/>
      <c r="G17" s="58"/>
      <c r="H17" s="58"/>
      <c r="I17" s="25">
        <f>I15*6%</f>
        <v>21573</v>
      </c>
    </row>
    <row r="18" spans="2:9">
      <c r="B18" s="59"/>
      <c r="C18" s="60"/>
      <c r="D18" s="60"/>
      <c r="E18" s="60"/>
      <c r="F18" s="60"/>
      <c r="G18" s="60"/>
      <c r="H18" s="60"/>
      <c r="I18" s="61"/>
    </row>
    <row r="19" spans="2:9" ht="18">
      <c r="B19" s="62" t="s">
        <v>16</v>
      </c>
      <c r="C19" s="62"/>
      <c r="D19" s="62"/>
      <c r="E19" s="62"/>
      <c r="F19" s="62"/>
      <c r="G19" s="62"/>
      <c r="H19" s="62"/>
      <c r="I19" s="31">
        <f>I15+I17</f>
        <v>381123</v>
      </c>
    </row>
    <row r="20" spans="2:9">
      <c r="B20" s="12"/>
      <c r="C20" s="13"/>
      <c r="D20" s="13"/>
      <c r="E20" s="13"/>
      <c r="F20" s="40"/>
      <c r="G20" s="40"/>
      <c r="H20" s="40"/>
    </row>
  </sheetData>
  <mergeCells count="16">
    <mergeCell ref="C10:D10"/>
    <mergeCell ref="B2:F2"/>
    <mergeCell ref="C5:D5"/>
    <mergeCell ref="B17:H17"/>
    <mergeCell ref="B18:I18"/>
    <mergeCell ref="B19:H19"/>
    <mergeCell ref="E3:F3"/>
    <mergeCell ref="E4:F4"/>
    <mergeCell ref="E5:F5"/>
    <mergeCell ref="B15:H15"/>
    <mergeCell ref="C6:D6"/>
    <mergeCell ref="C7:D7"/>
    <mergeCell ref="E6:F6"/>
    <mergeCell ref="E7:F7"/>
    <mergeCell ref="B12:B13"/>
    <mergeCell ref="C12:C13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客户部王璐</cp:lastModifiedBy>
  <dcterms:created xsi:type="dcterms:W3CDTF">2014-02-12T08:04:12Z</dcterms:created>
  <dcterms:modified xsi:type="dcterms:W3CDTF">2019-11-21T09:27:11Z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