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L12" i="1" l="1"/>
  <c r="K8" i="1"/>
  <c r="K11" i="1"/>
  <c r="M10" i="1"/>
  <c r="K10" i="1" s="1"/>
  <c r="M9" i="1"/>
  <c r="K9" i="1" s="1"/>
  <c r="K7" i="1"/>
  <c r="M6" i="1"/>
  <c r="K6" i="1" s="1"/>
  <c r="M5" i="1"/>
  <c r="K5" i="1" s="1"/>
  <c r="M4" i="1"/>
  <c r="K4" i="1" s="1"/>
  <c r="M3" i="1"/>
  <c r="K3" i="1" s="1"/>
  <c r="M12" i="1" l="1"/>
  <c r="K12" i="1"/>
</calcChain>
</file>

<file path=xl/sharedStrings.xml><?xml version="1.0" encoding="utf-8"?>
<sst xmlns="http://schemas.openxmlformats.org/spreadsheetml/2006/main" count="103" uniqueCount="73">
  <si>
    <t>填表日期</t>
  </si>
  <si>
    <t>序号</t>
    <phoneticPr fontId="3" type="noConversion"/>
  </si>
  <si>
    <t>部门</t>
    <phoneticPr fontId="3" type="noConversion"/>
  </si>
  <si>
    <t>姓名</t>
    <phoneticPr fontId="3" type="noConversion"/>
  </si>
  <si>
    <t>项目名称</t>
    <phoneticPr fontId="3" type="noConversion"/>
  </si>
  <si>
    <t>项目编号</t>
    <phoneticPr fontId="3" type="noConversion"/>
  </si>
  <si>
    <t>订购日期</t>
    <phoneticPr fontId="3" type="noConversion"/>
  </si>
  <si>
    <t>机票日期</t>
    <phoneticPr fontId="3" type="noConversion"/>
  </si>
  <si>
    <t>行程</t>
    <phoneticPr fontId="3" type="noConversion"/>
  </si>
  <si>
    <t>航班号</t>
    <phoneticPr fontId="3" type="noConversion"/>
  </si>
  <si>
    <t>购买渠道</t>
    <phoneticPr fontId="3" type="noConversion"/>
  </si>
  <si>
    <t>序号</t>
    <phoneticPr fontId="3" type="noConversion"/>
  </si>
  <si>
    <t>部门</t>
    <phoneticPr fontId="3" type="noConversion"/>
  </si>
  <si>
    <t>姓名</t>
    <phoneticPr fontId="3" type="noConversion"/>
  </si>
  <si>
    <t>项目名称</t>
    <phoneticPr fontId="3" type="noConversion"/>
  </si>
  <si>
    <t>项目编号</t>
    <phoneticPr fontId="3" type="noConversion"/>
  </si>
  <si>
    <t>订购日期</t>
    <phoneticPr fontId="3" type="noConversion"/>
  </si>
  <si>
    <t>机票日期</t>
    <phoneticPr fontId="3" type="noConversion"/>
  </si>
  <si>
    <t>行程</t>
    <phoneticPr fontId="3" type="noConversion"/>
  </si>
  <si>
    <t>航班号</t>
    <phoneticPr fontId="3" type="noConversion"/>
  </si>
  <si>
    <t>金额</t>
    <phoneticPr fontId="3" type="noConversion"/>
  </si>
  <si>
    <t>购买渠道</t>
    <phoneticPr fontId="3" type="noConversion"/>
  </si>
  <si>
    <t>机票明细</t>
    <phoneticPr fontId="3" type="noConversion"/>
  </si>
  <si>
    <t>实际机票+保险</t>
    <phoneticPr fontId="3" type="noConversion"/>
  </si>
  <si>
    <t>收到发票日期</t>
    <phoneticPr fontId="3" type="noConversion"/>
  </si>
  <si>
    <t>备注</t>
    <phoneticPr fontId="3" type="noConversion"/>
  </si>
  <si>
    <t>市场二部</t>
    <phoneticPr fontId="1" type="noConversion"/>
  </si>
  <si>
    <t>任健</t>
    <phoneticPr fontId="1" type="noConversion"/>
  </si>
  <si>
    <t>成都市双流区应急排污口治理工程</t>
  </si>
  <si>
    <t>LH-51S180401</t>
    <phoneticPr fontId="1" type="noConversion"/>
  </si>
  <si>
    <t>海口 18:05</t>
    <phoneticPr fontId="1" type="noConversion"/>
  </si>
  <si>
    <t>成都(T2) 20:35</t>
    <phoneticPr fontId="1" type="noConversion"/>
  </si>
  <si>
    <t xml:space="preserve"> CA4316</t>
    <phoneticPr fontId="1" type="noConversion"/>
  </si>
  <si>
    <t>航信达</t>
    <phoneticPr fontId="1" type="noConversion"/>
  </si>
  <si>
    <t>技术部</t>
    <phoneticPr fontId="1" type="noConversion"/>
  </si>
  <si>
    <t>张先铃</t>
  </si>
  <si>
    <t>山东金正项目膜设计</t>
  </si>
  <si>
    <t>LB-37E180801/B</t>
  </si>
  <si>
    <t>南宁 07:45</t>
  </si>
  <si>
    <t>北京首都(T2) 10:55</t>
  </si>
  <si>
    <t>CZ3277</t>
  </si>
  <si>
    <t>陈源龙</t>
  </si>
  <si>
    <t>宁福来</t>
  </si>
  <si>
    <t>第三事业部</t>
    <phoneticPr fontId="3" type="noConversion"/>
  </si>
  <si>
    <t>周军锋</t>
    <phoneticPr fontId="1" type="noConversion"/>
  </si>
  <si>
    <t>山东日照市奥海纸业进行正式技术交流及项目跟踪</t>
    <phoneticPr fontId="1" type="noConversion"/>
  </si>
  <si>
    <t>LB2018G007</t>
    <phoneticPr fontId="1" type="noConversion"/>
  </si>
  <si>
    <t>长沙(T1) 09:35</t>
    <phoneticPr fontId="1" type="noConversion"/>
  </si>
  <si>
    <t>青岛 11:50</t>
    <phoneticPr fontId="1" type="noConversion"/>
  </si>
  <si>
    <t xml:space="preserve"> SC4644 </t>
    <phoneticPr fontId="1" type="noConversion"/>
  </si>
  <si>
    <t>第四事业部</t>
    <phoneticPr fontId="1" type="noConversion"/>
  </si>
  <si>
    <t>李晓鹏</t>
    <phoneticPr fontId="1" type="noConversion"/>
  </si>
  <si>
    <t>市场营销中心</t>
    <phoneticPr fontId="1" type="noConversion"/>
  </si>
  <si>
    <t>王松锋</t>
    <phoneticPr fontId="1" type="noConversion"/>
  </si>
  <si>
    <t>威海龙港纸业</t>
    <phoneticPr fontId="1" type="noConversion"/>
  </si>
  <si>
    <t>LB-37E181102/B</t>
    <phoneticPr fontId="1" type="noConversion"/>
  </si>
  <si>
    <t>威海 22:25</t>
    <phoneticPr fontId="1" type="noConversion"/>
  </si>
  <si>
    <t>北京首都(T3) 23:55</t>
    <phoneticPr fontId="1" type="noConversion"/>
  </si>
  <si>
    <t>CA1598</t>
    <phoneticPr fontId="1" type="noConversion"/>
  </si>
  <si>
    <t>张先铃</t>
    <phoneticPr fontId="1" type="noConversion"/>
  </si>
  <si>
    <t>航信达</t>
    <phoneticPr fontId="1" type="noConversion"/>
  </si>
  <si>
    <t>技术部</t>
    <phoneticPr fontId="1" type="noConversion"/>
  </si>
  <si>
    <t>高力</t>
    <phoneticPr fontId="1" type="noConversion"/>
  </si>
  <si>
    <t>玉溪市某湿地前预处理项目</t>
    <phoneticPr fontId="1" type="noConversion"/>
  </si>
  <si>
    <t>LH-G01</t>
    <phoneticPr fontId="1" type="noConversion"/>
  </si>
  <si>
    <t>北京首都(T2) 14:05</t>
    <phoneticPr fontId="1" type="noConversion"/>
  </si>
  <si>
    <t>昆明 17:30</t>
    <phoneticPr fontId="1" type="noConversion"/>
  </si>
  <si>
    <t>MU5704</t>
    <phoneticPr fontId="1" type="noConversion"/>
  </si>
  <si>
    <t>票价</t>
    <phoneticPr fontId="1" type="noConversion"/>
  </si>
  <si>
    <t>机建</t>
    <phoneticPr fontId="1" type="noConversion"/>
  </si>
  <si>
    <t>总票价</t>
    <phoneticPr fontId="3" type="noConversion"/>
  </si>
  <si>
    <t>合计</t>
    <phoneticPr fontId="1" type="noConversion"/>
  </si>
  <si>
    <t>2019年5月机票订购明细（航信达）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</si>
</sst>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4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21" sqref="D21"/>
    </sheetView>
  </sheetViews>
  <sheetFormatPr defaultRowHeight="13.5"/>
  <cols>
    <col min="1" max="1" width="7.25" customWidth="1"/>
    <col min="2" max="2" width="15.125" customWidth="1"/>
    <col min="3" max="3" width="11.375" customWidth="1"/>
    <col min="4" max="4" width="57.125" customWidth="1"/>
    <col min="5" max="5" width="20.75" customWidth="1"/>
    <col min="6" max="7" width="13.75" customWidth="1"/>
    <col min="8" max="9" width="22" customWidth="1"/>
    <col min="17" max="17" width="18.375" customWidth="1"/>
  </cols>
  <sheetData>
    <row r="1" spans="1:14" ht="48.75" customHeight="1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9.25" customHeight="1">
      <c r="A2" s="21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1" t="s">
        <v>6</v>
      </c>
      <c r="G2" s="21" t="s">
        <v>7</v>
      </c>
      <c r="H2" s="23" t="s">
        <v>8</v>
      </c>
      <c r="I2" s="23"/>
      <c r="J2" s="24" t="s">
        <v>9</v>
      </c>
      <c r="K2" s="21" t="s">
        <v>68</v>
      </c>
      <c r="L2" s="17" t="s">
        <v>69</v>
      </c>
      <c r="M2" s="21" t="s">
        <v>70</v>
      </c>
      <c r="N2" s="6" t="s">
        <v>10</v>
      </c>
    </row>
    <row r="3" spans="1:14" ht="19.5" customHeight="1">
      <c r="A3" s="8">
        <v>1</v>
      </c>
      <c r="B3" s="1" t="s">
        <v>26</v>
      </c>
      <c r="C3" s="1" t="s">
        <v>27</v>
      </c>
      <c r="D3" s="9" t="s">
        <v>28</v>
      </c>
      <c r="E3" s="9" t="s">
        <v>29</v>
      </c>
      <c r="F3" s="10">
        <v>43589</v>
      </c>
      <c r="G3" s="10">
        <v>43590</v>
      </c>
      <c r="H3" s="1" t="s">
        <v>30</v>
      </c>
      <c r="I3" s="1" t="s">
        <v>31</v>
      </c>
      <c r="J3" s="1" t="s">
        <v>32</v>
      </c>
      <c r="K3" s="1">
        <f>M3-50</f>
        <v>1240</v>
      </c>
      <c r="L3" s="1">
        <v>50</v>
      </c>
      <c r="M3" s="1">
        <f>1240+50</f>
        <v>1290</v>
      </c>
      <c r="N3" s="1" t="s">
        <v>33</v>
      </c>
    </row>
    <row r="4" spans="1:14" ht="19.5" customHeight="1">
      <c r="A4" s="8">
        <v>2</v>
      </c>
      <c r="B4" s="1" t="s">
        <v>34</v>
      </c>
      <c r="C4" s="11" t="s">
        <v>35</v>
      </c>
      <c r="D4" s="12" t="s">
        <v>36</v>
      </c>
      <c r="E4" s="12" t="s">
        <v>37</v>
      </c>
      <c r="F4" s="13">
        <v>43590</v>
      </c>
      <c r="G4" s="13">
        <v>43592</v>
      </c>
      <c r="H4" s="11" t="s">
        <v>38</v>
      </c>
      <c r="I4" s="11" t="s">
        <v>39</v>
      </c>
      <c r="J4" s="11" t="s">
        <v>40</v>
      </c>
      <c r="K4" s="1">
        <f t="shared" ref="K4:K11" si="0">M4-50</f>
        <v>900</v>
      </c>
      <c r="L4" s="1">
        <v>50</v>
      </c>
      <c r="M4" s="11">
        <f>900+50</f>
        <v>950</v>
      </c>
      <c r="N4" s="1" t="s">
        <v>33</v>
      </c>
    </row>
    <row r="5" spans="1:14" ht="19.5" customHeight="1">
      <c r="A5" s="8">
        <v>3</v>
      </c>
      <c r="B5" s="1" t="s">
        <v>34</v>
      </c>
      <c r="C5" s="14" t="s">
        <v>41</v>
      </c>
      <c r="D5" s="12" t="s">
        <v>36</v>
      </c>
      <c r="E5" s="12" t="s">
        <v>37</v>
      </c>
      <c r="F5" s="13">
        <v>43590</v>
      </c>
      <c r="G5" s="13">
        <v>43592</v>
      </c>
      <c r="H5" s="11" t="s">
        <v>38</v>
      </c>
      <c r="I5" s="11" t="s">
        <v>39</v>
      </c>
      <c r="J5" s="11" t="s">
        <v>40</v>
      </c>
      <c r="K5" s="1">
        <f t="shared" si="0"/>
        <v>900</v>
      </c>
      <c r="L5" s="1">
        <v>50</v>
      </c>
      <c r="M5" s="11">
        <f>900+50</f>
        <v>950</v>
      </c>
      <c r="N5" s="1" t="s">
        <v>33</v>
      </c>
    </row>
    <row r="6" spans="1:14" ht="19.5" customHeight="1">
      <c r="A6" s="8">
        <v>4</v>
      </c>
      <c r="B6" s="1" t="s">
        <v>34</v>
      </c>
      <c r="C6" s="11" t="s">
        <v>42</v>
      </c>
      <c r="D6" s="12" t="s">
        <v>36</v>
      </c>
      <c r="E6" s="12" t="s">
        <v>37</v>
      </c>
      <c r="F6" s="13">
        <v>43590</v>
      </c>
      <c r="G6" s="13">
        <v>43592</v>
      </c>
      <c r="H6" s="11" t="s">
        <v>38</v>
      </c>
      <c r="I6" s="11" t="s">
        <v>39</v>
      </c>
      <c r="J6" s="11" t="s">
        <v>40</v>
      </c>
      <c r="K6" s="1">
        <f t="shared" si="0"/>
        <v>900</v>
      </c>
      <c r="L6" s="1">
        <v>50</v>
      </c>
      <c r="M6" s="11">
        <f>900+50</f>
        <v>950</v>
      </c>
      <c r="N6" s="1" t="s">
        <v>33</v>
      </c>
    </row>
    <row r="7" spans="1:14" ht="19.5" customHeight="1">
      <c r="A7" s="8">
        <v>5</v>
      </c>
      <c r="B7" s="1" t="s">
        <v>43</v>
      </c>
      <c r="C7" s="1" t="s">
        <v>44</v>
      </c>
      <c r="D7" s="9" t="s">
        <v>45</v>
      </c>
      <c r="E7" s="9" t="s">
        <v>46</v>
      </c>
      <c r="F7" s="10">
        <v>43591</v>
      </c>
      <c r="G7" s="10">
        <v>43594</v>
      </c>
      <c r="H7" s="1" t="s">
        <v>47</v>
      </c>
      <c r="I7" s="1" t="s">
        <v>48</v>
      </c>
      <c r="J7" s="1" t="s">
        <v>49</v>
      </c>
      <c r="K7" s="1">
        <f t="shared" si="0"/>
        <v>800</v>
      </c>
      <c r="L7" s="1">
        <v>50</v>
      </c>
      <c r="M7" s="1">
        <v>850</v>
      </c>
      <c r="N7" s="1" t="s">
        <v>33</v>
      </c>
    </row>
    <row r="8" spans="1:14" ht="19.5" customHeight="1">
      <c r="A8" s="8">
        <v>6</v>
      </c>
      <c r="B8" s="1" t="s">
        <v>50</v>
      </c>
      <c r="C8" s="1" t="s">
        <v>51</v>
      </c>
      <c r="D8" s="9" t="s">
        <v>45</v>
      </c>
      <c r="E8" s="9" t="s">
        <v>46</v>
      </c>
      <c r="F8" s="10">
        <v>43591</v>
      </c>
      <c r="G8" s="10">
        <v>43594</v>
      </c>
      <c r="H8" s="1" t="s">
        <v>47</v>
      </c>
      <c r="I8" s="1" t="s">
        <v>48</v>
      </c>
      <c r="J8" s="1" t="s">
        <v>49</v>
      </c>
      <c r="K8" s="1">
        <f t="shared" si="0"/>
        <v>800</v>
      </c>
      <c r="L8" s="1">
        <v>50</v>
      </c>
      <c r="M8" s="1">
        <v>850</v>
      </c>
      <c r="N8" s="1" t="s">
        <v>33</v>
      </c>
    </row>
    <row r="9" spans="1:14" ht="19.5" customHeight="1">
      <c r="A9" s="8">
        <v>7</v>
      </c>
      <c r="B9" s="1" t="s">
        <v>52</v>
      </c>
      <c r="C9" s="1" t="s">
        <v>53</v>
      </c>
      <c r="D9" s="15" t="s">
        <v>54</v>
      </c>
      <c r="E9" s="15" t="s">
        <v>55</v>
      </c>
      <c r="F9" s="10">
        <v>43594</v>
      </c>
      <c r="G9" s="10">
        <v>43596</v>
      </c>
      <c r="H9" s="1" t="s">
        <v>56</v>
      </c>
      <c r="I9" s="1" t="s">
        <v>57</v>
      </c>
      <c r="J9" s="1" t="s">
        <v>58</v>
      </c>
      <c r="K9" s="1">
        <f t="shared" si="0"/>
        <v>610</v>
      </c>
      <c r="L9" s="1">
        <v>50</v>
      </c>
      <c r="M9" s="1">
        <f>610+50</f>
        <v>660</v>
      </c>
      <c r="N9" s="1" t="s">
        <v>33</v>
      </c>
    </row>
    <row r="10" spans="1:14" ht="19.5" customHeight="1">
      <c r="A10" s="8">
        <v>8</v>
      </c>
      <c r="B10" s="1" t="s">
        <v>34</v>
      </c>
      <c r="C10" s="1" t="s">
        <v>59</v>
      </c>
      <c r="D10" s="15" t="s">
        <v>54</v>
      </c>
      <c r="E10" s="15" t="s">
        <v>55</v>
      </c>
      <c r="F10" s="10">
        <v>43594</v>
      </c>
      <c r="G10" s="10">
        <v>43596</v>
      </c>
      <c r="H10" s="1" t="s">
        <v>56</v>
      </c>
      <c r="I10" s="1" t="s">
        <v>57</v>
      </c>
      <c r="J10" s="1" t="s">
        <v>58</v>
      </c>
      <c r="K10" s="1">
        <f t="shared" si="0"/>
        <v>610</v>
      </c>
      <c r="L10" s="1">
        <v>50</v>
      </c>
      <c r="M10" s="1">
        <f>610+50</f>
        <v>660</v>
      </c>
      <c r="N10" s="1" t="s">
        <v>60</v>
      </c>
    </row>
    <row r="11" spans="1:14" ht="19.5" customHeight="1">
      <c r="A11" s="8">
        <v>9</v>
      </c>
      <c r="B11" s="1" t="s">
        <v>61</v>
      </c>
      <c r="C11" s="1" t="s">
        <v>62</v>
      </c>
      <c r="D11" s="15" t="s">
        <v>63</v>
      </c>
      <c r="E11" s="16" t="s">
        <v>64</v>
      </c>
      <c r="F11" s="10">
        <v>43597</v>
      </c>
      <c r="G11" s="10">
        <v>43598</v>
      </c>
      <c r="H11" s="1" t="s">
        <v>65</v>
      </c>
      <c r="I11" s="1" t="s">
        <v>66</v>
      </c>
      <c r="J11" s="1" t="s">
        <v>67</v>
      </c>
      <c r="K11" s="1">
        <f t="shared" si="0"/>
        <v>2470</v>
      </c>
      <c r="L11" s="1">
        <v>50</v>
      </c>
      <c r="M11" s="1">
        <v>2520</v>
      </c>
      <c r="N11" s="1" t="s">
        <v>60</v>
      </c>
    </row>
    <row r="12" spans="1:14" ht="19.5" customHeight="1">
      <c r="A12" s="18" t="s">
        <v>71</v>
      </c>
      <c r="B12" s="19"/>
      <c r="C12" s="19"/>
      <c r="D12" s="19"/>
      <c r="E12" s="19"/>
      <c r="F12" s="19"/>
      <c r="G12" s="19"/>
      <c r="H12" s="19"/>
      <c r="I12" s="19"/>
      <c r="J12" s="20"/>
      <c r="K12" s="1">
        <f>SUM(K3:K11)</f>
        <v>9230</v>
      </c>
      <c r="L12" s="1">
        <f t="shared" ref="L12:M12" si="1">SUM(L3:L11)</f>
        <v>450</v>
      </c>
      <c r="M12" s="1">
        <f t="shared" si="1"/>
        <v>9680</v>
      </c>
      <c r="N12" s="1"/>
    </row>
  </sheetData>
  <mergeCells count="3">
    <mergeCell ref="A12:J12"/>
    <mergeCell ref="A1:N1"/>
    <mergeCell ref="H2:I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workbookViewId="0">
      <selection activeCell="H20" sqref="H20"/>
    </sheetView>
  </sheetViews>
  <sheetFormatPr defaultRowHeight="13.5"/>
  <sheetData>
    <row r="1" spans="1:17" ht="14.25">
      <c r="A1" s="2" t="s">
        <v>11</v>
      </c>
      <c r="B1" s="2" t="s">
        <v>12</v>
      </c>
      <c r="C1" s="2" t="s">
        <v>13</v>
      </c>
      <c r="D1" s="3" t="s">
        <v>14</v>
      </c>
      <c r="E1" s="3" t="s">
        <v>15</v>
      </c>
      <c r="F1" s="2" t="s">
        <v>16</v>
      </c>
      <c r="G1" s="2" t="s">
        <v>17</v>
      </c>
      <c r="H1" s="4" t="s">
        <v>18</v>
      </c>
      <c r="I1" s="4"/>
      <c r="J1" s="5" t="s">
        <v>19</v>
      </c>
      <c r="K1" s="2" t="s">
        <v>20</v>
      </c>
      <c r="L1" s="6" t="s">
        <v>21</v>
      </c>
      <c r="M1" s="6" t="s">
        <v>22</v>
      </c>
      <c r="N1" s="5" t="s">
        <v>23</v>
      </c>
      <c r="O1" s="6" t="s">
        <v>24</v>
      </c>
      <c r="P1" s="7" t="s">
        <v>0</v>
      </c>
      <c r="Q1" s="5" t="s">
        <v>25</v>
      </c>
    </row>
  </sheetData>
  <mergeCells count="1">
    <mergeCell ref="H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2019-05-30T06:57:10Z</dcterms:modified>
</cp:coreProperties>
</file>