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机票" sheetId="7" r:id="rId1"/>
    <sheet name="Sheet1" sheetId="1" r:id="rId2"/>
  </sheets>
  <definedNames>
    <definedName name="_xlnm.Print_Area" localSheetId="0">机票!#REF!</definedName>
  </definedNames>
  <calcPr calcId="152511"/>
</workbook>
</file>

<file path=xl/calcChain.xml><?xml version="1.0" encoding="utf-8"?>
<calcChain xmlns="http://schemas.openxmlformats.org/spreadsheetml/2006/main">
  <c r="M4" i="7" l="1"/>
  <c r="K4" i="7" s="1"/>
  <c r="M5" i="7"/>
  <c r="K5" i="7" s="1"/>
  <c r="K6" i="7"/>
  <c r="K7" i="7"/>
  <c r="M8" i="7"/>
  <c r="K8" i="7" s="1"/>
  <c r="M9" i="7"/>
  <c r="K9" i="7" s="1"/>
  <c r="M10" i="7"/>
  <c r="K10" i="7" s="1"/>
  <c r="M11" i="7"/>
  <c r="K11" i="7" s="1"/>
  <c r="M12" i="7"/>
  <c r="K12" i="7" s="1"/>
  <c r="K13" i="7"/>
  <c r="K14" i="7"/>
  <c r="M14" i="7"/>
  <c r="K15" i="7"/>
  <c r="M15" i="7"/>
  <c r="K16" i="7"/>
  <c r="M16" i="7"/>
  <c r="K17" i="7"/>
  <c r="K18" i="7"/>
  <c r="K19" i="7"/>
  <c r="K20" i="7"/>
  <c r="K21" i="7"/>
  <c r="M22" i="7"/>
  <c r="K22" i="7" s="1"/>
  <c r="M23" i="7"/>
  <c r="K23" i="7" s="1"/>
  <c r="M24" i="7"/>
  <c r="K24" i="7" s="1"/>
  <c r="K25" i="7"/>
  <c r="K26" i="7"/>
  <c r="L27" i="7"/>
  <c r="K27" i="7" l="1"/>
  <c r="M27" i="7"/>
</calcChain>
</file>

<file path=xl/sharedStrings.xml><?xml version="1.0" encoding="utf-8"?>
<sst xmlns="http://schemas.openxmlformats.org/spreadsheetml/2006/main" count="181" uniqueCount="132">
  <si>
    <t>技术部</t>
    <phoneticPr fontId="3" type="noConversion"/>
  </si>
  <si>
    <t>任健</t>
    <phoneticPr fontId="3" type="noConversion"/>
  </si>
  <si>
    <t>市场二部</t>
    <phoneticPr fontId="3" type="noConversion"/>
  </si>
  <si>
    <t>MF8375</t>
    <phoneticPr fontId="3" type="noConversion"/>
  </si>
  <si>
    <t>南宁(T2) 09:30</t>
    <phoneticPr fontId="3" type="noConversion"/>
  </si>
  <si>
    <t>厦门(T3) 06:55</t>
    <phoneticPr fontId="3" type="noConversion"/>
  </si>
  <si>
    <t xml:space="preserve">YX-44P171005-03 </t>
    <phoneticPr fontId="3" type="noConversion"/>
  </si>
  <si>
    <t>厦门埭头溪一体化设备扩容项目</t>
    <phoneticPr fontId="3" type="noConversion"/>
  </si>
  <si>
    <t>韩世豪</t>
    <phoneticPr fontId="3" type="noConversion"/>
  </si>
  <si>
    <t>第二事业部</t>
    <phoneticPr fontId="3" type="noConversion"/>
  </si>
  <si>
    <t>G54910</t>
  </si>
  <si>
    <t>贵阳 (T1) 17:20</t>
    <phoneticPr fontId="3" type="noConversion"/>
  </si>
  <si>
    <t>南宁 16:05</t>
    <phoneticPr fontId="3" type="noConversion"/>
  </si>
  <si>
    <t>LH～S03</t>
    <phoneticPr fontId="3" type="noConversion"/>
  </si>
  <si>
    <t>市委党校项目及黔东南州项目维护</t>
    <phoneticPr fontId="3" type="noConversion"/>
  </si>
  <si>
    <t>罗坚</t>
    <phoneticPr fontId="3" type="noConversion"/>
  </si>
  <si>
    <t>广西办事处</t>
    <phoneticPr fontId="5" type="noConversion"/>
  </si>
  <si>
    <t>GX8924</t>
    <phoneticPr fontId="3" type="noConversion"/>
  </si>
  <si>
    <t>南宁(T2) 19:20</t>
    <phoneticPr fontId="3" type="noConversion"/>
  </si>
  <si>
    <t>贵阳(T2) 17:55</t>
    <phoneticPr fontId="3" type="noConversion"/>
  </si>
  <si>
    <t>CA1356</t>
    <phoneticPr fontId="3" type="noConversion"/>
  </si>
  <si>
    <t>北京首都(T3) 22:45</t>
    <phoneticPr fontId="3" type="noConversion"/>
  </si>
  <si>
    <t>海口美兰 18:55</t>
    <phoneticPr fontId="3" type="noConversion"/>
  </si>
  <si>
    <t>LH-S01</t>
    <phoneticPr fontId="3" type="noConversion"/>
  </si>
  <si>
    <t>海南项目拓展</t>
    <phoneticPr fontId="3" type="noConversion"/>
  </si>
  <si>
    <t>王松锋</t>
    <phoneticPr fontId="3" type="noConversion"/>
  </si>
  <si>
    <t>HU7446</t>
    <phoneticPr fontId="3" type="noConversion"/>
  </si>
  <si>
    <t>厦门(T4) 22:20</t>
    <phoneticPr fontId="3" type="noConversion"/>
  </si>
  <si>
    <t>郑州(T2) 19:55</t>
    <phoneticPr fontId="3" type="noConversion"/>
  </si>
  <si>
    <t>YX-44P171005-03 </t>
    <phoneticPr fontId="3" type="noConversion"/>
  </si>
  <si>
    <t>SC4813</t>
    <phoneticPr fontId="3" type="noConversion"/>
  </si>
  <si>
    <t>桂林(T2) 11:50</t>
    <phoneticPr fontId="3" type="noConversion"/>
  </si>
  <si>
    <t>北京首都(T3) 06:55</t>
    <phoneticPr fontId="3" type="noConversion"/>
  </si>
  <si>
    <t>埃塞俄比亚糖厂项目投标澄清和技术交流</t>
    <phoneticPr fontId="3" type="noConversion"/>
  </si>
  <si>
    <t>谭品合</t>
    <phoneticPr fontId="3" type="noConversion"/>
  </si>
  <si>
    <t>DZ6304</t>
    <phoneticPr fontId="3" type="noConversion"/>
  </si>
  <si>
    <t>郑州(T2) 23:05</t>
    <phoneticPr fontId="3" type="noConversion"/>
  </si>
  <si>
    <t>南宁(T) 20:20</t>
    <phoneticPr fontId="3" type="noConversion"/>
  </si>
  <si>
    <t>开封污水项目</t>
    <phoneticPr fontId="3" type="noConversion"/>
  </si>
  <si>
    <t> MU2317</t>
  </si>
  <si>
    <t>海口 12:05</t>
    <phoneticPr fontId="3" type="noConversion"/>
  </si>
  <si>
    <t xml:space="preserve">   南宁(T2) 11:05</t>
    <phoneticPr fontId="3" type="noConversion"/>
  </si>
  <si>
    <t>因业务拓展</t>
  </si>
  <si>
    <t>张先铃</t>
    <phoneticPr fontId="3" type="noConversion"/>
  </si>
  <si>
    <t> MF8375</t>
    <phoneticPr fontId="3" type="noConversion"/>
  </si>
  <si>
    <t>南宁(T2) 09:30</t>
  </si>
  <si>
    <t>厦门(T3) 06:55</t>
  </si>
  <si>
    <t>YX-44P171005-03</t>
  </si>
  <si>
    <t>CZ3708</t>
    <phoneticPr fontId="3" type="noConversion"/>
  </si>
  <si>
    <t>广州T2 23:50</t>
    <phoneticPr fontId="3" type="noConversion"/>
  </si>
  <si>
    <t>济南 21:10</t>
    <phoneticPr fontId="3" type="noConversion"/>
  </si>
  <si>
    <t>山东设备加工需要考察</t>
    <phoneticPr fontId="3" type="noConversion"/>
  </si>
  <si>
    <t>CZ3711</t>
    <phoneticPr fontId="3" type="noConversion"/>
  </si>
  <si>
    <t>济南 15:25</t>
    <phoneticPr fontId="3" type="noConversion"/>
  </si>
  <si>
    <t>广州T2 12:30</t>
    <phoneticPr fontId="3" type="noConversion"/>
  </si>
  <si>
    <t>MU56810</t>
    <phoneticPr fontId="3" type="noConversion"/>
  </si>
  <si>
    <t>海口 13:05</t>
    <phoneticPr fontId="3" type="noConversion"/>
  </si>
  <si>
    <t>太原（T2） 8:00</t>
    <phoneticPr fontId="3" type="noConversion"/>
  </si>
  <si>
    <t>LH-46S180705</t>
    <phoneticPr fontId="3" type="noConversion"/>
  </si>
  <si>
    <t>海口市龙华区大同沟椰子岛污水净化站项目</t>
    <phoneticPr fontId="3" type="noConversion"/>
  </si>
  <si>
    <t>CZ3255</t>
  </si>
  <si>
    <t>北京首都（T2) 19:20</t>
  </si>
  <si>
    <t>深圳（T3) 14:10</t>
  </si>
  <si>
    <t>YX-01</t>
  </si>
  <si>
    <t>深圳项目</t>
  </si>
  <si>
    <t>程杰</t>
  </si>
  <si>
    <t xml:space="preserve">ZH9325 </t>
    <phoneticPr fontId="3" type="noConversion"/>
  </si>
  <si>
    <t>南宁(T2) 08:50</t>
    <phoneticPr fontId="3" type="noConversion"/>
  </si>
  <si>
    <t>深圳(T3) 07:45</t>
    <phoneticPr fontId="3" type="noConversion"/>
  </si>
  <si>
    <t>/</t>
    <phoneticPr fontId="3" type="noConversion"/>
  </si>
  <si>
    <t>市场营销中心</t>
    <phoneticPr fontId="3" type="noConversion"/>
  </si>
  <si>
    <t>HU7881</t>
    <phoneticPr fontId="3" type="noConversion"/>
  </si>
  <si>
    <t>北京首都(T1) 00:35+1</t>
    <phoneticPr fontId="3" type="noConversion"/>
  </si>
  <si>
    <t>南宁 20:55</t>
    <phoneticPr fontId="3" type="noConversion"/>
  </si>
  <si>
    <t>进行技术澄清</t>
    <phoneticPr fontId="3" type="noConversion"/>
  </si>
  <si>
    <t>HU7742</t>
    <phoneticPr fontId="3" type="noConversion"/>
  </si>
  <si>
    <t>深圳 14:10</t>
    <phoneticPr fontId="3" type="noConversion"/>
  </si>
  <si>
    <t>成都(T2) 11:55</t>
    <phoneticPr fontId="3" type="noConversion"/>
  </si>
  <si>
    <t>KN5855</t>
    <phoneticPr fontId="3" type="noConversion"/>
  </si>
  <si>
    <t>深圳(T3) 10:30</t>
  </si>
  <si>
    <t>北京南苑 07:15</t>
    <phoneticPr fontId="3" type="noConversion"/>
  </si>
  <si>
    <t>YX-01</t>
    <phoneticPr fontId="3" type="noConversion"/>
  </si>
  <si>
    <t>程杰</t>
    <phoneticPr fontId="3" type="noConversion"/>
  </si>
  <si>
    <t>KN5829</t>
    <phoneticPr fontId="3" type="noConversion"/>
  </si>
  <si>
    <t>广州(T1) 13:00</t>
    <phoneticPr fontId="3" type="noConversion"/>
  </si>
  <si>
    <t>北京南苑 07:40</t>
    <phoneticPr fontId="3" type="noConversion"/>
  </si>
  <si>
    <t>YX-44P181104</t>
    <phoneticPr fontId="3" type="noConversion"/>
  </si>
  <si>
    <t>广州白云区水质提标工程</t>
    <phoneticPr fontId="3" type="noConversion"/>
  </si>
  <si>
    <t>翟阳</t>
    <phoneticPr fontId="3" type="noConversion"/>
  </si>
  <si>
    <t>CZ6605</t>
    <phoneticPr fontId="3" type="noConversion"/>
  </si>
  <si>
    <t>北京首都(T2) 08:55</t>
    <phoneticPr fontId="3" type="noConversion"/>
  </si>
  <si>
    <t>武汉(T3) 07:00</t>
    <phoneticPr fontId="3" type="noConversion"/>
  </si>
  <si>
    <t>LH-S190101</t>
  </si>
  <si>
    <t>汉市光谷大道排水走廊水质提升项目</t>
    <phoneticPr fontId="3" type="noConversion"/>
  </si>
  <si>
    <t>SC1151</t>
  </si>
  <si>
    <t>北京首都 12:05</t>
    <phoneticPr fontId="3" type="noConversion"/>
  </si>
  <si>
    <t>厦门 7:30</t>
    <phoneticPr fontId="3" type="noConversion"/>
  </si>
  <si>
    <t>YX-35S17116-02</t>
  </si>
  <si>
    <t>厦门同安区梧梠溪应急污水治理工程</t>
  </si>
  <si>
    <t>杜征煜</t>
    <phoneticPr fontId="3" type="noConversion"/>
  </si>
  <si>
    <t>工程部</t>
    <phoneticPr fontId="3" type="noConversion"/>
  </si>
  <si>
    <t>HU7882</t>
    <phoneticPr fontId="3" type="noConversion"/>
  </si>
  <si>
    <t>南宁 23:00</t>
    <phoneticPr fontId="3" type="noConversion"/>
  </si>
  <si>
    <t>北京首都(T1) 19:30</t>
    <phoneticPr fontId="3" type="noConversion"/>
  </si>
  <si>
    <t>LH-S01</t>
  </si>
  <si>
    <t>交流完中工项目</t>
    <phoneticPr fontId="3" type="noConversion"/>
  </si>
  <si>
    <t>SC8041</t>
  </si>
  <si>
    <t>南宁 10:05</t>
    <phoneticPr fontId="3" type="noConversion"/>
  </si>
  <si>
    <t>厦门(T4) 07:55</t>
    <phoneticPr fontId="3" type="noConversion"/>
  </si>
  <si>
    <t xml:space="preserve">LX-44P171005-03 </t>
  </si>
  <si>
    <t>厦门泥溪山黑臭水体项目站</t>
    <phoneticPr fontId="3" type="noConversion"/>
  </si>
  <si>
    <t>LH-S02</t>
    <phoneticPr fontId="3" type="noConversion"/>
  </si>
  <si>
    <t>备注</t>
    <phoneticPr fontId="5" type="noConversion"/>
  </si>
  <si>
    <t>行程</t>
    <phoneticPr fontId="5" type="noConversion"/>
  </si>
  <si>
    <t>订购日期</t>
    <phoneticPr fontId="5" type="noConversion"/>
  </si>
  <si>
    <t>项目编号</t>
    <phoneticPr fontId="5" type="noConversion"/>
  </si>
  <si>
    <t>项目名称</t>
    <phoneticPr fontId="5" type="noConversion"/>
  </si>
  <si>
    <t>姓名</t>
    <phoneticPr fontId="5" type="noConversion"/>
  </si>
  <si>
    <t>部门</t>
    <phoneticPr fontId="5" type="noConversion"/>
  </si>
  <si>
    <t>序号</t>
    <phoneticPr fontId="5" type="noConversion"/>
  </si>
  <si>
    <t>合计</t>
    <phoneticPr fontId="5" type="noConversion"/>
  </si>
  <si>
    <t>航班取消</t>
    <phoneticPr fontId="5" type="noConversion"/>
  </si>
  <si>
    <t>退票手续费，原票价770元</t>
    <phoneticPr fontId="5" type="noConversion"/>
  </si>
  <si>
    <t>到达时间地点</t>
    <phoneticPr fontId="5" type="noConversion"/>
  </si>
  <si>
    <t>出发时间地点</t>
    <phoneticPr fontId="5" type="noConversion"/>
  </si>
  <si>
    <t>收到发票日期</t>
    <phoneticPr fontId="5" type="noConversion"/>
  </si>
  <si>
    <t>总票价</t>
    <phoneticPr fontId="5" type="noConversion"/>
  </si>
  <si>
    <t>税收</t>
    <phoneticPr fontId="5" type="noConversion"/>
  </si>
  <si>
    <t>金额</t>
    <phoneticPr fontId="5" type="noConversion"/>
  </si>
  <si>
    <t>航班号</t>
    <phoneticPr fontId="5" type="noConversion"/>
  </si>
  <si>
    <t>机票日期</t>
    <phoneticPr fontId="5" type="noConversion"/>
  </si>
  <si>
    <t>2019年4月份机票明细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</si>
</sst>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5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14" fontId="1" fillId="2" borderId="1" xfId="1" applyNumberForma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6" fillId="2" borderId="1" xfId="1" applyFont="1" applyFill="1" applyBorder="1">
      <alignment vertical="center"/>
    </xf>
    <xf numFmtId="0" fontId="1" fillId="0" borderId="0" xfId="1" applyFill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0" fontId="1" fillId="0" borderId="5" xfId="1" applyFill="1" applyBorder="1" applyAlignment="1">
      <alignment horizontal="center" vertical="center"/>
    </xf>
    <xf numFmtId="14" fontId="1" fillId="0" borderId="4" xfId="1" applyNumberFormat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Border="1">
      <alignment vertical="center"/>
    </xf>
    <xf numFmtId="0" fontId="2" fillId="0" borderId="1" xfId="2" applyFill="1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2" xfId="1" applyFill="1" applyBorder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6" fillId="0" borderId="1" xfId="1" applyFont="1" applyFill="1" applyBorder="1">
      <alignment vertical="center"/>
    </xf>
    <xf numFmtId="14" fontId="2" fillId="0" borderId="1" xfId="2" applyNumberForma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Normal="100" workbookViewId="0">
      <selection activeCell="D29" sqref="D29"/>
    </sheetView>
  </sheetViews>
  <sheetFormatPr defaultRowHeight="13.5"/>
  <cols>
    <col min="1" max="1" width="6.125" style="2" customWidth="1"/>
    <col min="2" max="2" width="12.75" style="2" customWidth="1"/>
    <col min="3" max="3" width="10.625" style="2" customWidth="1"/>
    <col min="4" max="4" width="38" style="2" customWidth="1"/>
    <col min="5" max="5" width="19.875" style="2" customWidth="1"/>
    <col min="6" max="7" width="13.625" style="2" customWidth="1"/>
    <col min="8" max="9" width="21.625" style="2" customWidth="1"/>
    <col min="10" max="10" width="11.25" style="2" customWidth="1"/>
    <col min="11" max="12" width="10" style="2" customWidth="1"/>
    <col min="13" max="13" width="18.125" style="2" customWidth="1"/>
    <col min="14" max="14" width="13.875" style="2" customWidth="1"/>
    <col min="15" max="15" width="28.875" style="2" customWidth="1"/>
    <col min="16" max="16384" width="9" style="2"/>
  </cols>
  <sheetData>
    <row r="1" spans="1:15" s="30" customFormat="1" ht="40.5" customHeight="1">
      <c r="A1" s="29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1" customFormat="1" ht="24.75" customHeight="1">
      <c r="A2" s="31" t="s">
        <v>119</v>
      </c>
      <c r="B2" s="31" t="s">
        <v>118</v>
      </c>
      <c r="C2" s="31" t="s">
        <v>117</v>
      </c>
      <c r="D2" s="31" t="s">
        <v>116</v>
      </c>
      <c r="E2" s="31" t="s">
        <v>115</v>
      </c>
      <c r="F2" s="31" t="s">
        <v>114</v>
      </c>
      <c r="G2" s="31" t="s">
        <v>130</v>
      </c>
      <c r="H2" s="32" t="s">
        <v>113</v>
      </c>
      <c r="I2" s="32"/>
      <c r="J2" s="31" t="s">
        <v>129</v>
      </c>
      <c r="K2" s="31" t="s">
        <v>128</v>
      </c>
      <c r="L2" s="31" t="s">
        <v>127</v>
      </c>
      <c r="M2" s="31" t="s">
        <v>126</v>
      </c>
      <c r="N2" s="31" t="s">
        <v>125</v>
      </c>
      <c r="O2" s="31" t="s">
        <v>112</v>
      </c>
    </row>
    <row r="3" spans="1:15" s="1" customFormat="1" ht="24.75" customHeight="1">
      <c r="A3" s="33"/>
      <c r="B3" s="33"/>
      <c r="C3" s="33"/>
      <c r="D3" s="33"/>
      <c r="E3" s="33"/>
      <c r="F3" s="33"/>
      <c r="G3" s="33"/>
      <c r="H3" s="34" t="s">
        <v>124</v>
      </c>
      <c r="I3" s="34" t="s">
        <v>123</v>
      </c>
      <c r="J3" s="33"/>
      <c r="K3" s="33"/>
      <c r="L3" s="33"/>
      <c r="M3" s="33"/>
      <c r="N3" s="33"/>
      <c r="O3" s="33"/>
    </row>
    <row r="4" spans="1:15" s="10" customFormat="1" ht="24.75" customHeight="1">
      <c r="A4" s="4">
        <v>1</v>
      </c>
      <c r="B4" s="11" t="s">
        <v>9</v>
      </c>
      <c r="C4" s="11" t="s">
        <v>8</v>
      </c>
      <c r="D4" s="12" t="s">
        <v>110</v>
      </c>
      <c r="E4" s="12" t="s">
        <v>109</v>
      </c>
      <c r="F4" s="15">
        <v>43557</v>
      </c>
      <c r="G4" s="15">
        <v>43558</v>
      </c>
      <c r="H4" s="11" t="s">
        <v>108</v>
      </c>
      <c r="I4" s="11" t="s">
        <v>107</v>
      </c>
      <c r="J4" s="11" t="s">
        <v>106</v>
      </c>
      <c r="K4" s="11">
        <f>M4-L4</f>
        <v>680</v>
      </c>
      <c r="L4" s="11">
        <v>50</v>
      </c>
      <c r="M4" s="10">
        <f>680+50</f>
        <v>730</v>
      </c>
      <c r="N4" s="14">
        <v>43593</v>
      </c>
      <c r="O4" s="11"/>
    </row>
    <row r="5" spans="1:15" s="10" customFormat="1" ht="24.75" customHeight="1">
      <c r="A5" s="4">
        <v>2</v>
      </c>
      <c r="B5" s="11" t="s">
        <v>0</v>
      </c>
      <c r="C5" s="11" t="s">
        <v>43</v>
      </c>
      <c r="D5" s="12" t="s">
        <v>105</v>
      </c>
      <c r="E5" s="12" t="s">
        <v>104</v>
      </c>
      <c r="F5" s="15">
        <v>43557</v>
      </c>
      <c r="G5" s="15">
        <v>43558</v>
      </c>
      <c r="H5" s="11" t="s">
        <v>103</v>
      </c>
      <c r="I5" s="11" t="s">
        <v>102</v>
      </c>
      <c r="J5" s="11" t="s">
        <v>101</v>
      </c>
      <c r="K5" s="11">
        <f>M5-L5</f>
        <v>1810</v>
      </c>
      <c r="L5" s="11">
        <v>50</v>
      </c>
      <c r="M5" s="11">
        <f>1810+50</f>
        <v>1860</v>
      </c>
      <c r="N5" s="19"/>
      <c r="O5" s="11"/>
    </row>
    <row r="6" spans="1:15" s="10" customFormat="1" ht="24.75" customHeight="1">
      <c r="A6" s="4">
        <v>3</v>
      </c>
      <c r="B6" s="11" t="s">
        <v>100</v>
      </c>
      <c r="C6" s="11" t="s">
        <v>99</v>
      </c>
      <c r="D6" s="12" t="s">
        <v>98</v>
      </c>
      <c r="E6" s="12" t="s">
        <v>97</v>
      </c>
      <c r="F6" s="15">
        <v>43558</v>
      </c>
      <c r="G6" s="15">
        <v>43559</v>
      </c>
      <c r="H6" s="11" t="s">
        <v>96</v>
      </c>
      <c r="I6" s="11" t="s">
        <v>95</v>
      </c>
      <c r="J6" s="11" t="s">
        <v>94</v>
      </c>
      <c r="K6" s="11">
        <f>M6-L6</f>
        <v>720</v>
      </c>
      <c r="L6" s="11">
        <v>50</v>
      </c>
      <c r="M6" s="11">
        <v>770</v>
      </c>
      <c r="N6" s="19"/>
      <c r="O6" s="11"/>
    </row>
    <row r="7" spans="1:15" s="10" customFormat="1" ht="24.75" customHeight="1">
      <c r="A7" s="4">
        <v>4</v>
      </c>
      <c r="B7" s="11" t="s">
        <v>0</v>
      </c>
      <c r="C7" s="11" t="s">
        <v>88</v>
      </c>
      <c r="D7" s="12" t="s">
        <v>93</v>
      </c>
      <c r="E7" s="12" t="s">
        <v>92</v>
      </c>
      <c r="F7" s="15">
        <v>43565</v>
      </c>
      <c r="G7" s="15">
        <v>43568</v>
      </c>
      <c r="H7" s="11" t="s">
        <v>91</v>
      </c>
      <c r="I7" s="11" t="s">
        <v>90</v>
      </c>
      <c r="J7" s="11" t="s">
        <v>89</v>
      </c>
      <c r="K7" s="11">
        <f>M7-L7</f>
        <v>600</v>
      </c>
      <c r="L7" s="11">
        <v>50</v>
      </c>
      <c r="M7" s="20">
        <v>650</v>
      </c>
      <c r="N7" s="19"/>
      <c r="O7" s="11"/>
    </row>
    <row r="8" spans="1:15" s="10" customFormat="1" ht="24.75" customHeight="1">
      <c r="A8" s="4">
        <v>5</v>
      </c>
      <c r="B8" s="11" t="s">
        <v>0</v>
      </c>
      <c r="C8" s="11" t="s">
        <v>88</v>
      </c>
      <c r="D8" s="12" t="s">
        <v>87</v>
      </c>
      <c r="E8" s="12" t="s">
        <v>86</v>
      </c>
      <c r="F8" s="15">
        <v>43565</v>
      </c>
      <c r="G8" s="15">
        <v>43570</v>
      </c>
      <c r="H8" s="11" t="s">
        <v>85</v>
      </c>
      <c r="I8" s="11" t="s">
        <v>84</v>
      </c>
      <c r="J8" s="11" t="s">
        <v>83</v>
      </c>
      <c r="K8" s="11">
        <f>M8-L8</f>
        <v>1020</v>
      </c>
      <c r="L8" s="11">
        <v>50</v>
      </c>
      <c r="M8" s="11">
        <f>1070</f>
        <v>1070</v>
      </c>
      <c r="N8" s="19"/>
      <c r="O8" s="11"/>
    </row>
    <row r="9" spans="1:15" s="10" customFormat="1" ht="24.75" customHeight="1">
      <c r="A9" s="4">
        <v>6</v>
      </c>
      <c r="B9" s="11" t="s">
        <v>0</v>
      </c>
      <c r="C9" s="11" t="s">
        <v>82</v>
      </c>
      <c r="D9" s="12" t="s">
        <v>69</v>
      </c>
      <c r="E9" s="12" t="s">
        <v>81</v>
      </c>
      <c r="F9" s="15">
        <v>43565</v>
      </c>
      <c r="G9" s="15">
        <v>43566</v>
      </c>
      <c r="H9" s="11" t="s">
        <v>80</v>
      </c>
      <c r="I9" s="11" t="s">
        <v>79</v>
      </c>
      <c r="J9" s="11" t="s">
        <v>78</v>
      </c>
      <c r="K9" s="11">
        <f>M9-L9</f>
        <v>1560</v>
      </c>
      <c r="L9" s="11">
        <v>50</v>
      </c>
      <c r="M9" s="11">
        <f>1560+50</f>
        <v>1610</v>
      </c>
      <c r="N9" s="19"/>
      <c r="O9" s="11"/>
    </row>
    <row r="10" spans="1:15" s="10" customFormat="1" ht="24.75" customHeight="1">
      <c r="A10" s="4">
        <v>7</v>
      </c>
      <c r="B10" s="11" t="s">
        <v>70</v>
      </c>
      <c r="C10" s="11" t="s">
        <v>25</v>
      </c>
      <c r="D10" s="12" t="s">
        <v>69</v>
      </c>
      <c r="E10" s="12" t="s">
        <v>23</v>
      </c>
      <c r="F10" s="15">
        <v>43565</v>
      </c>
      <c r="G10" s="15">
        <v>43566</v>
      </c>
      <c r="H10" s="11" t="s">
        <v>77</v>
      </c>
      <c r="I10" s="11" t="s">
        <v>76</v>
      </c>
      <c r="J10" s="11" t="s">
        <v>75</v>
      </c>
      <c r="K10" s="11">
        <f>M10-L10</f>
        <v>850</v>
      </c>
      <c r="L10" s="11">
        <v>50</v>
      </c>
      <c r="M10" s="11">
        <f>850+50</f>
        <v>900</v>
      </c>
      <c r="N10" s="19"/>
      <c r="O10" s="11"/>
    </row>
    <row r="11" spans="1:15" s="10" customFormat="1" ht="24.75" customHeight="1">
      <c r="A11" s="4">
        <v>8</v>
      </c>
      <c r="B11" s="11" t="s">
        <v>0</v>
      </c>
      <c r="C11" s="11" t="s">
        <v>34</v>
      </c>
      <c r="D11" s="12" t="s">
        <v>74</v>
      </c>
      <c r="E11" s="12" t="s">
        <v>23</v>
      </c>
      <c r="F11" s="15">
        <v>43566</v>
      </c>
      <c r="G11" s="15">
        <v>43566</v>
      </c>
      <c r="H11" s="11" t="s">
        <v>73</v>
      </c>
      <c r="I11" s="11" t="s">
        <v>72</v>
      </c>
      <c r="J11" s="11" t="s">
        <v>71</v>
      </c>
      <c r="K11" s="11">
        <f>M11-L11</f>
        <v>1220</v>
      </c>
      <c r="L11" s="11">
        <v>50</v>
      </c>
      <c r="M11" s="11">
        <f>1220+50</f>
        <v>1270</v>
      </c>
      <c r="N11" s="19"/>
      <c r="O11" s="11"/>
    </row>
    <row r="12" spans="1:15" s="10" customFormat="1" ht="24.75" customHeight="1">
      <c r="A12" s="4">
        <v>9</v>
      </c>
      <c r="B12" s="11" t="s">
        <v>70</v>
      </c>
      <c r="C12" s="11" t="s">
        <v>25</v>
      </c>
      <c r="D12" s="12" t="s">
        <v>69</v>
      </c>
      <c r="E12" s="12" t="s">
        <v>23</v>
      </c>
      <c r="F12" s="15">
        <v>43566</v>
      </c>
      <c r="G12" s="15">
        <v>43567</v>
      </c>
      <c r="H12" s="11" t="s">
        <v>68</v>
      </c>
      <c r="I12" s="11" t="s">
        <v>67</v>
      </c>
      <c r="J12" s="11" t="s">
        <v>66</v>
      </c>
      <c r="K12" s="11">
        <f>M12-L12</f>
        <v>780</v>
      </c>
      <c r="L12" s="11">
        <v>50</v>
      </c>
      <c r="M12" s="11">
        <f>830</f>
        <v>830</v>
      </c>
      <c r="N12" s="19"/>
      <c r="O12" s="11"/>
    </row>
    <row r="13" spans="1:15" s="10" customFormat="1" ht="24.75" customHeight="1">
      <c r="A13" s="4">
        <v>10</v>
      </c>
      <c r="B13" s="11" t="s">
        <v>0</v>
      </c>
      <c r="C13" s="18" t="s">
        <v>65</v>
      </c>
      <c r="D13" s="17" t="s">
        <v>64</v>
      </c>
      <c r="E13" s="17" t="s">
        <v>63</v>
      </c>
      <c r="F13" s="28">
        <v>43567</v>
      </c>
      <c r="G13" s="28">
        <v>43568</v>
      </c>
      <c r="H13" s="18" t="s">
        <v>62</v>
      </c>
      <c r="I13" s="18" t="s">
        <v>61</v>
      </c>
      <c r="J13" s="18" t="s">
        <v>60</v>
      </c>
      <c r="K13" s="11">
        <f>M13-L13</f>
        <v>1250</v>
      </c>
      <c r="L13" s="11">
        <v>50</v>
      </c>
      <c r="M13" s="18">
        <v>1300</v>
      </c>
      <c r="N13" s="19"/>
      <c r="O13" s="11"/>
    </row>
    <row r="14" spans="1:15" s="10" customFormat="1" ht="24.75" customHeight="1">
      <c r="A14" s="4">
        <v>11</v>
      </c>
      <c r="B14" s="11" t="s">
        <v>2</v>
      </c>
      <c r="C14" s="11" t="s">
        <v>1</v>
      </c>
      <c r="D14" s="17" t="s">
        <v>59</v>
      </c>
      <c r="E14" s="12" t="s">
        <v>58</v>
      </c>
      <c r="F14" s="15">
        <v>43568</v>
      </c>
      <c r="G14" s="15">
        <v>43569</v>
      </c>
      <c r="H14" s="11" t="s">
        <v>57</v>
      </c>
      <c r="I14" s="11" t="s">
        <v>56</v>
      </c>
      <c r="J14" s="11" t="s">
        <v>55</v>
      </c>
      <c r="K14" s="11">
        <f>M14-L14</f>
        <v>980</v>
      </c>
      <c r="L14" s="11">
        <v>50</v>
      </c>
      <c r="M14" s="11">
        <f>980+50</f>
        <v>1030</v>
      </c>
      <c r="N14" s="19"/>
      <c r="O14" s="11"/>
    </row>
    <row r="15" spans="1:15" s="10" customFormat="1" ht="24.75" customHeight="1">
      <c r="A15" s="4">
        <v>12</v>
      </c>
      <c r="B15" s="11" t="s">
        <v>0</v>
      </c>
      <c r="C15" s="11" t="s">
        <v>43</v>
      </c>
      <c r="D15" s="17" t="s">
        <v>51</v>
      </c>
      <c r="E15" s="12" t="s">
        <v>23</v>
      </c>
      <c r="F15" s="15">
        <v>43568</v>
      </c>
      <c r="G15" s="15">
        <v>43569</v>
      </c>
      <c r="H15" s="11" t="s">
        <v>54</v>
      </c>
      <c r="I15" s="11" t="s">
        <v>53</v>
      </c>
      <c r="J15" s="11" t="s">
        <v>52</v>
      </c>
      <c r="K15" s="11">
        <f>M15-L15</f>
        <v>1560</v>
      </c>
      <c r="L15" s="11">
        <v>50</v>
      </c>
      <c r="M15" s="11">
        <f>1560+50</f>
        <v>1610</v>
      </c>
      <c r="N15" s="19"/>
      <c r="O15" s="11"/>
    </row>
    <row r="16" spans="1:15" s="10" customFormat="1" ht="24.75" customHeight="1">
      <c r="A16" s="4">
        <v>13</v>
      </c>
      <c r="B16" s="11" t="s">
        <v>0</v>
      </c>
      <c r="C16" s="11" t="s">
        <v>43</v>
      </c>
      <c r="D16" s="12" t="s">
        <v>51</v>
      </c>
      <c r="E16" s="12" t="s">
        <v>23</v>
      </c>
      <c r="F16" s="15">
        <v>43568</v>
      </c>
      <c r="G16" s="15">
        <v>43570</v>
      </c>
      <c r="H16" s="11" t="s">
        <v>50</v>
      </c>
      <c r="I16" s="11" t="s">
        <v>49</v>
      </c>
      <c r="J16" s="11" t="s">
        <v>48</v>
      </c>
      <c r="K16" s="11">
        <f>M16-L16</f>
        <v>1160</v>
      </c>
      <c r="L16" s="11">
        <v>50</v>
      </c>
      <c r="M16" s="11">
        <f>1160+50</f>
        <v>1210</v>
      </c>
      <c r="N16" s="19"/>
      <c r="O16" s="11"/>
    </row>
    <row r="17" spans="1:15" s="10" customFormat="1" ht="24.75" customHeight="1">
      <c r="A17" s="4">
        <v>14</v>
      </c>
      <c r="B17" s="11" t="s">
        <v>9</v>
      </c>
      <c r="C17" s="11" t="s">
        <v>8</v>
      </c>
      <c r="D17" s="12" t="s">
        <v>7</v>
      </c>
      <c r="E17" s="24" t="s">
        <v>47</v>
      </c>
      <c r="F17" s="15">
        <v>43574</v>
      </c>
      <c r="G17" s="15">
        <v>43575</v>
      </c>
      <c r="H17" s="11" t="s">
        <v>46</v>
      </c>
      <c r="I17" s="11" t="s">
        <v>45</v>
      </c>
      <c r="J17" s="11" t="s">
        <v>44</v>
      </c>
      <c r="K17" s="11">
        <f>M17-L17</f>
        <v>810</v>
      </c>
      <c r="L17" s="11">
        <v>50</v>
      </c>
      <c r="M17" s="11">
        <v>860</v>
      </c>
      <c r="N17" s="19"/>
      <c r="O17" s="11"/>
    </row>
    <row r="18" spans="1:15" s="10" customFormat="1" ht="24.75" customHeight="1">
      <c r="A18" s="4">
        <v>15</v>
      </c>
      <c r="B18" s="11" t="s">
        <v>70</v>
      </c>
      <c r="C18" s="11" t="s">
        <v>25</v>
      </c>
      <c r="D18" s="27" t="s">
        <v>42</v>
      </c>
      <c r="E18" s="12" t="s">
        <v>23</v>
      </c>
      <c r="F18" s="15">
        <v>43575</v>
      </c>
      <c r="G18" s="15">
        <v>43577</v>
      </c>
      <c r="H18" s="26" t="s">
        <v>41</v>
      </c>
      <c r="I18" s="11" t="s">
        <v>40</v>
      </c>
      <c r="J18" s="11" t="s">
        <v>39</v>
      </c>
      <c r="K18" s="11">
        <f>M18-L18</f>
        <v>770</v>
      </c>
      <c r="L18" s="11">
        <v>50</v>
      </c>
      <c r="M18" s="11">
        <v>820</v>
      </c>
      <c r="N18" s="19"/>
      <c r="O18" s="11"/>
    </row>
    <row r="19" spans="1:15" s="1" customFormat="1" ht="24.75" customHeight="1">
      <c r="A19" s="8">
        <v>16</v>
      </c>
      <c r="B19" s="5" t="s">
        <v>0</v>
      </c>
      <c r="C19" s="5" t="s">
        <v>43</v>
      </c>
      <c r="D19" s="9" t="s">
        <v>42</v>
      </c>
      <c r="E19" s="7" t="s">
        <v>23</v>
      </c>
      <c r="F19" s="6">
        <v>43575</v>
      </c>
      <c r="G19" s="6">
        <v>43577</v>
      </c>
      <c r="H19" s="9" t="s">
        <v>41</v>
      </c>
      <c r="I19" s="5" t="s">
        <v>40</v>
      </c>
      <c r="J19" s="5" t="s">
        <v>39</v>
      </c>
      <c r="K19" s="5">
        <f>M19-L19</f>
        <v>240</v>
      </c>
      <c r="L19" s="5">
        <v>0</v>
      </c>
      <c r="M19" s="5">
        <v>240</v>
      </c>
      <c r="N19" s="19"/>
      <c r="O19" s="5" t="s">
        <v>122</v>
      </c>
    </row>
    <row r="20" spans="1:15" s="10" customFormat="1" ht="24.75" customHeight="1">
      <c r="A20" s="4">
        <v>17</v>
      </c>
      <c r="B20" s="11" t="s">
        <v>9</v>
      </c>
      <c r="C20" s="11" t="s">
        <v>8</v>
      </c>
      <c r="D20" s="12" t="s">
        <v>38</v>
      </c>
      <c r="E20" s="12" t="s">
        <v>111</v>
      </c>
      <c r="F20" s="15">
        <v>43575</v>
      </c>
      <c r="G20" s="15">
        <v>43575</v>
      </c>
      <c r="H20" s="25" t="s">
        <v>37</v>
      </c>
      <c r="I20" s="11" t="s">
        <v>36</v>
      </c>
      <c r="J20" s="11" t="s">
        <v>35</v>
      </c>
      <c r="K20" s="11">
        <f>M20-L20</f>
        <v>750</v>
      </c>
      <c r="L20" s="11">
        <v>50</v>
      </c>
      <c r="M20" s="11">
        <v>800</v>
      </c>
      <c r="N20" s="19"/>
      <c r="O20" s="11"/>
    </row>
    <row r="21" spans="1:15" s="10" customFormat="1" ht="24.75" customHeight="1">
      <c r="A21" s="4">
        <v>18</v>
      </c>
      <c r="B21" s="11" t="s">
        <v>0</v>
      </c>
      <c r="C21" s="11" t="s">
        <v>34</v>
      </c>
      <c r="D21" s="12" t="s">
        <v>33</v>
      </c>
      <c r="E21" s="24" t="s">
        <v>23</v>
      </c>
      <c r="F21" s="15">
        <v>43575</v>
      </c>
      <c r="G21" s="15">
        <v>43576</v>
      </c>
      <c r="H21" s="11" t="s">
        <v>32</v>
      </c>
      <c r="I21" s="11" t="s">
        <v>31</v>
      </c>
      <c r="J21" s="11" t="s">
        <v>30</v>
      </c>
      <c r="K21" s="11">
        <f>M21-L21</f>
        <v>1080</v>
      </c>
      <c r="L21" s="11">
        <v>50</v>
      </c>
      <c r="M21" s="11">
        <v>1130</v>
      </c>
      <c r="N21" s="19"/>
      <c r="O21" s="11"/>
    </row>
    <row r="22" spans="1:15" s="10" customFormat="1" ht="24.75" customHeight="1">
      <c r="A22" s="4">
        <v>19</v>
      </c>
      <c r="B22" s="11" t="s">
        <v>9</v>
      </c>
      <c r="C22" s="11" t="s">
        <v>8</v>
      </c>
      <c r="D22" s="12" t="s">
        <v>7</v>
      </c>
      <c r="E22" s="12" t="s">
        <v>29</v>
      </c>
      <c r="F22" s="15">
        <v>43577</v>
      </c>
      <c r="G22" s="15">
        <v>43578</v>
      </c>
      <c r="H22" s="11" t="s">
        <v>28</v>
      </c>
      <c r="I22" s="11" t="s">
        <v>27</v>
      </c>
      <c r="J22" s="11" t="s">
        <v>26</v>
      </c>
      <c r="K22" s="11">
        <f>M22-L22</f>
        <v>570</v>
      </c>
      <c r="L22" s="11">
        <v>50</v>
      </c>
      <c r="M22" s="11">
        <f>570+50</f>
        <v>620</v>
      </c>
      <c r="N22" s="19"/>
      <c r="O22" s="11"/>
    </row>
    <row r="23" spans="1:15" s="10" customFormat="1" ht="24.75" customHeight="1">
      <c r="A23" s="4">
        <v>20</v>
      </c>
      <c r="B23" s="11" t="s">
        <v>70</v>
      </c>
      <c r="C23" s="11" t="s">
        <v>25</v>
      </c>
      <c r="D23" s="12" t="s">
        <v>24</v>
      </c>
      <c r="E23" s="12" t="s">
        <v>23</v>
      </c>
      <c r="F23" s="15">
        <v>43577</v>
      </c>
      <c r="G23" s="15">
        <v>43578</v>
      </c>
      <c r="H23" s="11" t="s">
        <v>22</v>
      </c>
      <c r="I23" s="11" t="s">
        <v>21</v>
      </c>
      <c r="J23" s="11" t="s">
        <v>20</v>
      </c>
      <c r="K23" s="11">
        <f>M23-L23</f>
        <v>2330</v>
      </c>
      <c r="L23" s="11">
        <v>50</v>
      </c>
      <c r="M23" s="11">
        <f>2330+50</f>
        <v>2380</v>
      </c>
      <c r="N23" s="19"/>
      <c r="O23" s="11"/>
    </row>
    <row r="24" spans="1:15" s="10" customFormat="1" ht="24.75" customHeight="1">
      <c r="A24" s="4">
        <v>21</v>
      </c>
      <c r="B24" s="11" t="s">
        <v>16</v>
      </c>
      <c r="C24" s="11" t="s">
        <v>15</v>
      </c>
      <c r="D24" s="12" t="s">
        <v>14</v>
      </c>
      <c r="E24" s="12" t="s">
        <v>13</v>
      </c>
      <c r="F24" s="15">
        <v>43577</v>
      </c>
      <c r="G24" s="15">
        <v>43583</v>
      </c>
      <c r="H24" s="11" t="s">
        <v>19</v>
      </c>
      <c r="I24" s="11" t="s">
        <v>18</v>
      </c>
      <c r="J24" s="11" t="s">
        <v>17</v>
      </c>
      <c r="K24" s="11">
        <f>M24-L24</f>
        <v>590</v>
      </c>
      <c r="L24" s="11">
        <v>50</v>
      </c>
      <c r="M24" s="11">
        <f>590+50</f>
        <v>640</v>
      </c>
      <c r="N24" s="19"/>
      <c r="O24" s="11"/>
    </row>
    <row r="25" spans="1:15" s="1" customFormat="1" ht="24.75" customHeight="1">
      <c r="A25" s="8">
        <v>22</v>
      </c>
      <c r="B25" s="5" t="s">
        <v>16</v>
      </c>
      <c r="C25" s="5" t="s">
        <v>15</v>
      </c>
      <c r="D25" s="7" t="s">
        <v>14</v>
      </c>
      <c r="E25" s="7" t="s">
        <v>13</v>
      </c>
      <c r="F25" s="6">
        <v>43577</v>
      </c>
      <c r="G25" s="6">
        <v>43580</v>
      </c>
      <c r="H25" s="5" t="s">
        <v>12</v>
      </c>
      <c r="I25" s="5" t="s">
        <v>11</v>
      </c>
      <c r="J25" s="5" t="s">
        <v>10</v>
      </c>
      <c r="K25" s="5">
        <f>M25-L25</f>
        <v>0</v>
      </c>
      <c r="L25" s="5">
        <v>0</v>
      </c>
      <c r="M25" s="5">
        <v>0</v>
      </c>
      <c r="N25" s="19"/>
      <c r="O25" s="5" t="s">
        <v>121</v>
      </c>
    </row>
    <row r="26" spans="1:15" s="10" customFormat="1" ht="24.75" customHeight="1">
      <c r="A26" s="4">
        <v>23</v>
      </c>
      <c r="B26" s="11" t="s">
        <v>9</v>
      </c>
      <c r="C26" s="11" t="s">
        <v>8</v>
      </c>
      <c r="D26" s="12" t="s">
        <v>7</v>
      </c>
      <c r="E26" s="12" t="s">
        <v>6</v>
      </c>
      <c r="F26" s="15">
        <v>43580</v>
      </c>
      <c r="G26" s="15">
        <v>43581</v>
      </c>
      <c r="H26" s="11" t="s">
        <v>5</v>
      </c>
      <c r="I26" s="11" t="s">
        <v>4</v>
      </c>
      <c r="J26" s="11" t="s">
        <v>3</v>
      </c>
      <c r="K26" s="11">
        <f>M26-L26</f>
        <v>700</v>
      </c>
      <c r="L26" s="11">
        <v>50</v>
      </c>
      <c r="M26" s="11">
        <v>750</v>
      </c>
      <c r="N26" s="13"/>
      <c r="O26" s="11"/>
    </row>
    <row r="27" spans="1:15" ht="24.75" customHeight="1">
      <c r="A27" s="23" t="s">
        <v>120</v>
      </c>
      <c r="B27" s="22"/>
      <c r="C27" s="22"/>
      <c r="D27" s="22"/>
      <c r="E27" s="22"/>
      <c r="F27" s="22"/>
      <c r="G27" s="22"/>
      <c r="H27" s="22"/>
      <c r="I27" s="22"/>
      <c r="J27" s="21"/>
      <c r="K27" s="3">
        <f>SUM(K4:K26)</f>
        <v>22030</v>
      </c>
      <c r="L27" s="3">
        <f>SUM(L4:L26)</f>
        <v>1050</v>
      </c>
      <c r="M27" s="3">
        <f>SUM(M4:M26)</f>
        <v>23080</v>
      </c>
      <c r="N27" s="16"/>
      <c r="O27" s="16"/>
    </row>
    <row r="28" spans="1:15" ht="24.75" customHeight="1"/>
    <row r="29" spans="1:15" ht="24.75" customHeight="1"/>
    <row r="30" spans="1:15" ht="24.75" customHeight="1"/>
    <row r="31" spans="1:15" ht="24.75" customHeight="1"/>
    <row r="32" spans="1:15" ht="24.75" customHeight="1"/>
    <row r="33" ht="24.75" customHeight="1"/>
    <row r="34" ht="24.75" customHeight="1"/>
    <row r="35" ht="24.75" customHeight="1"/>
    <row r="36" ht="24.75" customHeight="1"/>
    <row r="37" ht="24.75" customHeight="1"/>
  </sheetData>
  <mergeCells count="17">
    <mergeCell ref="N4:N26"/>
    <mergeCell ref="A27:J27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A1:O1"/>
    <mergeCell ref="F2:F3"/>
    <mergeCell ref="G2:G3"/>
    <mergeCell ref="H2:I2"/>
    <mergeCell ref="J2:J3"/>
    <mergeCell ref="K2:K3"/>
  </mergeCells>
  <phoneticPr fontId="3" type="noConversion"/>
  <pageMargins left="0.7" right="0.7" top="0.75" bottom="0.75" header="0.3" footer="0.3"/>
  <pageSetup paperSize="9" scale="4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机票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2019-05-08T09:10:17Z</dcterms:modified>
</cp:coreProperties>
</file>