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50"/>
  </bookViews>
  <sheets>
    <sheet name="800份初步打标资料-报价单" sheetId="1" r:id="rId1"/>
    <sheet name="SED履历" sheetId="3" r:id="rId2"/>
    <sheet name="Profile Rate" sheetId="5" r:id="rId3"/>
  </sheets>
  <calcPr calcId="152511"/>
</workbook>
</file>

<file path=xl/calcChain.xml><?xml version="1.0" encoding="utf-8"?>
<calcChain xmlns="http://schemas.openxmlformats.org/spreadsheetml/2006/main">
  <c r="N10" i="1" l="1"/>
  <c r="N9" i="1"/>
  <c r="N11" i="1" s="1"/>
  <c r="N13" i="1" s="1"/>
  <c r="I10" i="1" l="1"/>
  <c r="I9" i="1" s="1"/>
  <c r="I11" i="1" l="1"/>
  <c r="I13" i="1" s="1"/>
</calcChain>
</file>

<file path=xl/sharedStrings.xml><?xml version="1.0" encoding="utf-8"?>
<sst xmlns="http://schemas.openxmlformats.org/spreadsheetml/2006/main" count="124" uniqueCount="103">
  <si>
    <t>Client:</t>
    <phoneticPr fontId="5" type="noConversion"/>
  </si>
  <si>
    <t>赛诺菲</t>
    <phoneticPr fontId="8" type="noConversion"/>
  </si>
  <si>
    <t>Job No.</t>
    <phoneticPr fontId="5" type="noConversion"/>
  </si>
  <si>
    <t>To:</t>
    <phoneticPr fontId="5" type="noConversion"/>
  </si>
  <si>
    <t>Fax:</t>
    <phoneticPr fontId="5" type="noConversion"/>
  </si>
  <si>
    <t>From:</t>
    <phoneticPr fontId="5" type="noConversion"/>
  </si>
  <si>
    <t>Date:</t>
    <phoneticPr fontId="5" type="noConversion"/>
  </si>
  <si>
    <t>Project:</t>
    <phoneticPr fontId="5" type="noConversion"/>
  </si>
  <si>
    <t>编号</t>
    <phoneticPr fontId="5" type="noConversion"/>
  </si>
  <si>
    <t>Job Title</t>
    <phoneticPr fontId="8" type="noConversion"/>
  </si>
  <si>
    <t>Job Title</t>
    <phoneticPr fontId="5" type="noConversion"/>
  </si>
  <si>
    <t>Asset Type</t>
    <phoneticPr fontId="5" type="noConversion"/>
  </si>
  <si>
    <t>Asset Description</t>
    <phoneticPr fontId="5" type="noConversion"/>
  </si>
  <si>
    <t>报价</t>
    <phoneticPr fontId="8" type="noConversion"/>
  </si>
  <si>
    <t>小计</t>
    <phoneticPr fontId="8" type="noConversion"/>
  </si>
  <si>
    <t>备注</t>
    <phoneticPr fontId="8" type="noConversion"/>
  </si>
  <si>
    <t>1.0</t>
    <phoneticPr fontId="5" type="noConversion"/>
  </si>
  <si>
    <t>医学资料整理工作</t>
    <phoneticPr fontId="8" type="noConversion"/>
  </si>
  <si>
    <t>单价</t>
    <phoneticPr fontId="5" type="noConversion"/>
  </si>
  <si>
    <t>单位</t>
    <phoneticPr fontId="5" type="noConversion"/>
  </si>
  <si>
    <t>数量</t>
    <phoneticPr fontId="5" type="noConversion"/>
  </si>
  <si>
    <t>Medical Editor (6)</t>
  </si>
  <si>
    <t>Healthcare - Medical Editor</t>
    <phoneticPr fontId="8" type="noConversion"/>
  </si>
  <si>
    <t>Mid-level (6-10 years)</t>
    <phoneticPr fontId="8" type="noConversion"/>
  </si>
  <si>
    <t>Responsible for reviewing copy, proofing to detect and correct errors in spelling, punctuation, and syntax and verifying medical accuracy of information/data/claims. Prepare, rewrite and edit copy to improve readability. Verify facts, dates, and statistics, using standard reference sources.</t>
    <phoneticPr fontId="8" type="noConversion"/>
  </si>
  <si>
    <t>时/hour</t>
    <phoneticPr fontId="8" type="noConversion"/>
  </si>
  <si>
    <t>2.0</t>
    <phoneticPr fontId="5" type="noConversion"/>
  </si>
  <si>
    <t>TAX 税金</t>
    <phoneticPr fontId="5" type="noConversion"/>
  </si>
  <si>
    <t>1.0×6.7687%</t>
    <phoneticPr fontId="8" type="noConversion"/>
  </si>
  <si>
    <t>3.0</t>
    <phoneticPr fontId="8" type="noConversion"/>
  </si>
  <si>
    <t>Total 总价</t>
    <phoneticPr fontId="5" type="noConversion"/>
  </si>
  <si>
    <t>1.0+2.0</t>
    <phoneticPr fontId="8" type="noConversion"/>
  </si>
  <si>
    <t>姓名：马楠Manna Ma</t>
  </si>
  <si>
    <t>学历：药学硕士</t>
  </si>
  <si>
    <t>负责领域：糖尿病</t>
    <phoneticPr fontId="4" type="noConversion"/>
  </si>
  <si>
    <t>涉及领域：抗感染，乳腺癌，心血管</t>
    <phoneticPr fontId="4" type="noConversion"/>
  </si>
  <si>
    <t>医学支持材料内容：产品的线下推广资料(PPT，DA等)，线上推广资料(线上推文等)，以及产品推广策论制定</t>
    <phoneticPr fontId="4" type="noConversion"/>
  </si>
  <si>
    <t>科研方向：肿瘤靶向药物研究与肿瘤内环境微循环研究</t>
    <phoneticPr fontId="4" type="noConversion"/>
  </si>
  <si>
    <t>服务公司：以赛诺菲，默沙东，阿斯利康，诺华，武田等跨国药企为主</t>
    <phoneticPr fontId="4" type="noConversion"/>
  </si>
  <si>
    <t>职位：医学经理</t>
    <phoneticPr fontId="4" type="noConversion"/>
  </si>
  <si>
    <t>Medical Manager</t>
    <phoneticPr fontId="4" type="noConversion"/>
  </si>
  <si>
    <t>医学从业时间：3年</t>
    <phoneticPr fontId="4" type="noConversion"/>
  </si>
  <si>
    <t>UBS-Hedy</t>
    <phoneticPr fontId="8" type="noConversion"/>
  </si>
  <si>
    <t>Helena Wang</t>
    <phoneticPr fontId="8" type="noConversion"/>
  </si>
  <si>
    <t>2019CE部门医学资料整理项目三期报价单</t>
    <phoneticPr fontId="5" type="noConversion"/>
  </si>
  <si>
    <t>2019CE部门医学资料整理项目三期</t>
    <phoneticPr fontId="8" type="noConversion"/>
  </si>
  <si>
    <t>未处理资料整理工作，暂以每份耗时18分钟计算，共计570份，最终以实际工作量结算</t>
    <phoneticPr fontId="8" type="noConversion"/>
  </si>
  <si>
    <t>China (local currency)</t>
  </si>
  <si>
    <t>Job Title</t>
  </si>
  <si>
    <t>Level</t>
  </si>
  <si>
    <t>Description</t>
  </si>
  <si>
    <t>Comments</t>
  </si>
  <si>
    <t>Account Executive (3)</t>
  </si>
  <si>
    <t>Advertising - Account Executive</t>
  </si>
  <si>
    <t>Junior (1-5 years)</t>
  </si>
  <si>
    <t>Responsible for day-to-day coordination of agency activities and client contact generally on one client account.</t>
  </si>
  <si>
    <t>Account Manager (6)</t>
  </si>
  <si>
    <t>Advertising - Account Manager</t>
  </si>
  <si>
    <t>Mid-level (6-10 years)</t>
  </si>
  <si>
    <t>Responsible for developing and coordinating advertising activities generally for one client. Frequent client contact to determine advertising requirements including budgets, product information and agency service level required. Meets internally with creative, media and production specialists to scope work and estimate costs.</t>
  </si>
  <si>
    <t>Art Director (6)</t>
  </si>
  <si>
    <t>Advertising - Art Director</t>
  </si>
  <si>
    <t>Responsible for the visual creation of print, TV, digital and collateral material; may or may not supervise others or have client contact.</t>
  </si>
  <si>
    <t>Creative Director (12)</t>
  </si>
  <si>
    <t xml:space="preserve">Advertising - Creative Director </t>
  </si>
  <si>
    <t>Senior (11+ years)</t>
  </si>
  <si>
    <t>Reports to Executive Creative Director or Group Creative Director. Responsible for the quality of all creative work produced by the agency office for either all clients or a group of clients. Directs activities of subordinates to maintain standards of creative excellence and insure achievement of goals. Senior level client contact and presentation.</t>
  </si>
  <si>
    <t>Designer (5)</t>
  </si>
  <si>
    <t>Design - Designer</t>
  </si>
  <si>
    <t>Involved in providing creative direction and developing visual concepts for use in print, digital and collateral work.</t>
  </si>
  <si>
    <t>Senior Social Media Manager (6)</t>
  </si>
  <si>
    <t>Digital - Senior Social Media Manager</t>
  </si>
  <si>
    <t>Responsible for managing digital and social media strategies for one or more clients.</t>
  </si>
  <si>
    <t xml:space="preserve">Digital Creative Director (12) </t>
  </si>
  <si>
    <t xml:space="preserve">Digital - Creative Director </t>
  </si>
  <si>
    <t>HTML/Flash Developer (4)</t>
  </si>
  <si>
    <t>Digital - HTML/Flash Developer</t>
  </si>
  <si>
    <t>Develops coding utilizing HTML, Flash and other programming platforms for web interface/front-end architectures</t>
  </si>
  <si>
    <t>Healthcare - Medical Editor</t>
  </si>
  <si>
    <t>Responsible for reviewing copy, proofing to detect and correct errors in spelling, punctuation, and syntax and verifying medical accuracy of information/data/claims. Prepare, rewrite and edit copy to improve readability. Verify facts, dates, and statistics, using standard reference sources.</t>
  </si>
  <si>
    <t>Medical - Healthcare</t>
  </si>
  <si>
    <t>Medical Director</t>
  </si>
  <si>
    <t>Responsible for providing scientific/technical information, presenting scientific findings to all levels including physicians, research staff and sales and marketing personnel; provides strategic recommendations with respect to planning, development, and delivery of medical communications programs.</t>
  </si>
  <si>
    <t>Assistant Medical Writer (3)</t>
  </si>
  <si>
    <t>Medical Communications - Assistant Medical Writer</t>
  </si>
  <si>
    <t>Responsible for creating, with supervision, clinical regulatory documents according to company guidelines and governmental regulations and to present clinical data objectively in a clear, concise format.</t>
  </si>
  <si>
    <t>Account Management - Advertising</t>
  </si>
  <si>
    <t>Account Director</t>
  </si>
  <si>
    <t>Responsible for overall agency service and activities on one or more accounts. Supervises one or more Account Supervisors. Top level client contact.</t>
  </si>
  <si>
    <t>Creative - Advertising</t>
  </si>
  <si>
    <t>Copywriter</t>
  </si>
  <si>
    <t>Responsible for the creation of copy, usually under supervision, for print, TV/radio, digital, and collateral material; may or may not supervise others or have client contact</t>
  </si>
  <si>
    <t>Strategic Planning - Advertising</t>
  </si>
  <si>
    <t>Head of Strategic Planning</t>
  </si>
  <si>
    <t>The most senior member of the Account Planning structure.   Overall responsibility for all agency planning activities and the operation of the planning &amp; research department(s).  Top level client contact.</t>
  </si>
  <si>
    <t>Strategic Planning - Digital</t>
  </si>
  <si>
    <t>Senior Planner</t>
  </si>
  <si>
    <t>Responsible for assessing the effectiveness of communication and advertising campaigns.  Responsible for developing and executing research projects to determine consumer attitudes and advertising effectiveness.</t>
  </si>
  <si>
    <t>Technology - Digital</t>
  </si>
  <si>
    <t>User Experience Architect</t>
  </si>
  <si>
    <t>Responsible for translating creative work into a digital user interface/user experience architecture.</t>
  </si>
  <si>
    <t>医学资料文章添加图表任务，预计0.5工时/个，截止2020年12月22日，已完成124个图表添加</t>
    <phoneticPr fontId="8" type="noConversion"/>
  </si>
  <si>
    <t>结算</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</si>
</sst>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_ "/>
    <numFmt numFmtId="177" formatCode="#,##0.00_ "/>
  </numFmts>
  <fonts count="29" x14ac:knownFonts="1">
    <font>
      <sz val="11"/>
      <color theme="1"/>
      <name val="宋体"/>
      <family val="2"/>
      <scheme val="minor"/>
    </font>
    <font>
      <sz val="11"/>
      <color theme="1"/>
      <name val="宋体"/>
      <family val="2"/>
      <scheme val="minor"/>
    </font>
    <font>
      <sz val="12"/>
      <name val="宋体"/>
      <family val="3"/>
      <charset val="134"/>
    </font>
    <font>
      <b/>
      <sz val="18"/>
      <name val="微软雅黑"/>
      <family val="2"/>
      <charset val="134"/>
    </font>
    <font>
      <sz val="9"/>
      <name val="宋体"/>
      <family val="3"/>
      <charset val="134"/>
      <scheme val="minor"/>
    </font>
    <font>
      <sz val="8"/>
      <name val="Arial Narrow"/>
      <family val="2"/>
    </font>
    <font>
      <b/>
      <sz val="10"/>
      <name val="微软雅黑"/>
      <family val="2"/>
      <charset val="134"/>
    </font>
    <font>
      <b/>
      <sz val="11"/>
      <name val="微软雅黑"/>
      <family val="2"/>
      <charset val="134"/>
    </font>
    <font>
      <sz val="9"/>
      <name val="宋体"/>
      <family val="3"/>
      <charset val="134"/>
    </font>
    <font>
      <sz val="11"/>
      <name val="微软雅黑"/>
      <family val="2"/>
      <charset val="134"/>
    </font>
    <font>
      <b/>
      <sz val="10"/>
      <color indexed="9"/>
      <name val="微软雅黑"/>
      <family val="2"/>
      <charset val="134"/>
    </font>
    <font>
      <sz val="10"/>
      <name val="微软雅黑"/>
      <family val="2"/>
      <charset val="134"/>
    </font>
    <font>
      <sz val="11"/>
      <name val="Arial"/>
      <family val="2"/>
    </font>
    <font>
      <sz val="10"/>
      <color indexed="8"/>
      <name val="微软雅黑"/>
      <family val="2"/>
      <charset val="134"/>
    </font>
    <font>
      <sz val="11"/>
      <color theme="1"/>
      <name val="微软雅黑"/>
      <family val="2"/>
      <charset val="134"/>
    </font>
    <font>
      <b/>
      <i/>
      <sz val="10"/>
      <color indexed="9"/>
      <name val="微软雅黑"/>
      <family val="2"/>
      <charset val="134"/>
    </font>
    <font>
      <sz val="10"/>
      <color indexed="9"/>
      <name val="微软雅黑"/>
      <family val="2"/>
      <charset val="134"/>
    </font>
    <font>
      <b/>
      <sz val="10"/>
      <color rgb="FFFF0000"/>
      <name val="微软雅黑"/>
      <family val="2"/>
      <charset val="134"/>
    </font>
    <font>
      <sz val="10.5"/>
      <color rgb="FF000000"/>
      <name val="微软雅黑"/>
      <family val="2"/>
      <charset val="134"/>
    </font>
    <font>
      <b/>
      <sz val="18"/>
      <color theme="3" tint="0.39997558519241921"/>
      <name val="Arial"/>
      <family val="2"/>
    </font>
    <font>
      <sz val="10"/>
      <name val="Arial"/>
      <family val="2"/>
    </font>
    <font>
      <b/>
      <sz val="14"/>
      <color theme="0"/>
      <name val="Arial"/>
      <family val="1"/>
    </font>
    <font>
      <sz val="11"/>
      <name val="Arial"/>
      <family val="1"/>
    </font>
    <font>
      <b/>
      <sz val="12"/>
      <color indexed="9"/>
      <name val="微软雅黑"/>
      <family val="2"/>
      <charset val="134"/>
    </font>
    <font>
      <sz val="12"/>
      <color indexed="9"/>
      <name val="微软雅黑"/>
      <family val="2"/>
      <charset val="134"/>
    </font>
    <font>
      <b/>
      <i/>
      <sz val="12"/>
      <color indexed="9"/>
      <name val="微软雅黑"/>
      <family val="2"/>
      <charset val="134"/>
    </font>
    <font>
      <b/>
      <sz val="12"/>
      <color rgb="FFFF0000"/>
      <name val="微软雅黑"/>
      <family val="2"/>
      <charset val="134"/>
    </font>
    <font>
      <sz val="11"/>
      <color rgb="FFFF0000"/>
      <name val="Arial"/>
      <family val="1"/>
    </font>
    <font>
      <sz val="11"/>
      <color rgb="FFFF0000"/>
      <name val="宋体"/>
      <family val="2"/>
      <scheme val="minor"/>
    </font>
  </fonts>
  <fills count="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9" tint="0.39997558519241921"/>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rgb="FF000000"/>
      </left>
      <right style="thin">
        <color rgb="FF000000"/>
      </right>
      <top style="thin">
        <color rgb="FF000000"/>
      </top>
      <bottom style="double">
        <color indexed="64"/>
      </bottom>
      <diagonal/>
    </border>
  </borders>
  <cellStyleXfs count="4">
    <xf numFmtId="0" fontId="0" fillId="0" borderId="0"/>
    <xf numFmtId="41" fontId="1" fillId="0" borderId="0" applyFont="0" applyFill="0" applyBorder="0" applyAlignment="0" applyProtection="0">
      <alignment vertical="center"/>
    </xf>
    <xf numFmtId="0" fontId="2" fillId="0" borderId="0">
      <alignment vertical="center"/>
    </xf>
    <xf numFmtId="0" fontId="20" fillId="0" borderId="0"/>
  </cellStyleXfs>
  <cellXfs count="80">
    <xf numFmtId="0" fontId="0" fillId="0" borderId="0" xfId="0"/>
    <xf numFmtId="49" fontId="6" fillId="0" borderId="1" xfId="2" applyNumberFormat="1" applyFont="1" applyBorder="1" applyAlignment="1">
      <alignment horizontal="left" vertical="center"/>
    </xf>
    <xf numFmtId="0" fontId="6" fillId="0" borderId="1" xfId="2" applyFont="1" applyBorder="1" applyAlignment="1">
      <alignment horizontal="left" vertical="center"/>
    </xf>
    <xf numFmtId="0" fontId="6" fillId="0" borderId="1" xfId="2" applyFont="1" applyBorder="1" applyAlignment="1">
      <alignment horizontal="right" vertical="center"/>
    </xf>
    <xf numFmtId="0" fontId="6" fillId="0" borderId="1" xfId="2" applyFont="1" applyBorder="1" applyAlignment="1">
      <alignment horizontal="center" vertical="center"/>
    </xf>
    <xf numFmtId="49" fontId="7" fillId="0" borderId="2" xfId="2" applyNumberFormat="1" applyFont="1" applyBorder="1" applyAlignment="1">
      <alignment horizontal="left" vertical="center"/>
    </xf>
    <xf numFmtId="0" fontId="7" fillId="0" borderId="2" xfId="2" applyFont="1" applyBorder="1" applyAlignment="1">
      <alignment horizontal="left" vertical="center"/>
    </xf>
    <xf numFmtId="0" fontId="7" fillId="0" borderId="2" xfId="2" applyFont="1" applyBorder="1" applyAlignment="1">
      <alignment horizontal="left" vertical="center" wrapText="1"/>
    </xf>
    <xf numFmtId="14" fontId="7" fillId="0" borderId="2" xfId="2" applyNumberFormat="1" applyFont="1" applyBorder="1" applyAlignment="1">
      <alignment horizontal="left" vertical="center"/>
    </xf>
    <xf numFmtId="49" fontId="9" fillId="0" borderId="0" xfId="2" applyNumberFormat="1" applyFont="1" applyAlignment="1">
      <alignment horizontal="left" vertical="center"/>
    </xf>
    <xf numFmtId="0" fontId="9" fillId="0" borderId="0" xfId="2" applyFont="1" applyBorder="1" applyAlignment="1">
      <alignment horizontal="left" vertical="center" wrapText="1"/>
    </xf>
    <xf numFmtId="176" fontId="9" fillId="0" borderId="0" xfId="2" applyNumberFormat="1" applyFont="1" applyBorder="1" applyAlignment="1">
      <alignment horizontal="left" vertical="center" wrapText="1"/>
    </xf>
    <xf numFmtId="49" fontId="6" fillId="3" borderId="3" xfId="2" applyNumberFormat="1" applyFont="1" applyFill="1" applyBorder="1" applyAlignment="1">
      <alignment horizontal="center" vertical="center"/>
    </xf>
    <xf numFmtId="177" fontId="6" fillId="3" borderId="3" xfId="2" applyNumberFormat="1" applyFont="1" applyFill="1" applyBorder="1" applyAlignment="1">
      <alignment horizontal="center" vertical="center" wrapText="1"/>
    </xf>
    <xf numFmtId="49" fontId="10" fillId="4" borderId="3" xfId="2" applyNumberFormat="1" applyFont="1" applyFill="1" applyBorder="1" applyAlignment="1">
      <alignment horizontal="left" vertical="center"/>
    </xf>
    <xf numFmtId="176" fontId="10" fillId="4" borderId="3" xfId="2" applyNumberFormat="1" applyFont="1" applyFill="1" applyBorder="1" applyAlignment="1">
      <alignment horizontal="right" vertical="center" wrapText="1"/>
    </xf>
    <xf numFmtId="0" fontId="10" fillId="4" borderId="3" xfId="2" applyFont="1" applyFill="1" applyBorder="1" applyAlignment="1">
      <alignment horizontal="center" vertical="center" wrapText="1"/>
    </xf>
    <xf numFmtId="177" fontId="10" fillId="4" borderId="3" xfId="2" applyNumberFormat="1" applyFont="1" applyFill="1" applyBorder="1" applyAlignment="1">
      <alignment horizontal="right" vertical="center" wrapText="1"/>
    </xf>
    <xf numFmtId="0" fontId="10" fillId="4" borderId="3" xfId="2" applyFont="1" applyFill="1" applyBorder="1" applyAlignment="1">
      <alignment vertical="center"/>
    </xf>
    <xf numFmtId="0" fontId="11" fillId="0" borderId="3" xfId="2" applyFont="1" applyBorder="1" applyAlignment="1">
      <alignment horizontal="left" vertical="center"/>
    </xf>
    <xf numFmtId="0" fontId="12" fillId="0" borderId="3" xfId="0" applyFont="1" applyFill="1" applyBorder="1" applyAlignment="1">
      <alignment horizontal="left" vertical="center"/>
    </xf>
    <xf numFmtId="0" fontId="13" fillId="5" borderId="3" xfId="0" applyFont="1" applyFill="1" applyBorder="1" applyAlignment="1">
      <alignment horizontal="left" vertical="center" wrapText="1"/>
    </xf>
    <xf numFmtId="41" fontId="13" fillId="5" borderId="3" xfId="1" applyFont="1" applyFill="1" applyBorder="1" applyAlignment="1">
      <alignment horizontal="right" vertical="center"/>
    </xf>
    <xf numFmtId="0" fontId="14" fillId="0" borderId="3" xfId="0" applyFont="1" applyFill="1" applyBorder="1" applyAlignment="1">
      <alignment horizontal="center" vertical="center" wrapText="1"/>
    </xf>
    <xf numFmtId="0" fontId="11" fillId="0" borderId="3" xfId="2" applyFont="1" applyBorder="1" applyAlignment="1">
      <alignment horizontal="center" vertical="center" wrapText="1"/>
    </xf>
    <xf numFmtId="177" fontId="11" fillId="0" borderId="3" xfId="2" applyNumberFormat="1" applyFont="1" applyFill="1" applyBorder="1" applyAlignment="1">
      <alignment horizontal="right" vertical="center" wrapText="1"/>
    </xf>
    <xf numFmtId="0" fontId="11" fillId="0" borderId="3" xfId="2" applyFont="1" applyBorder="1" applyAlignment="1">
      <alignment vertical="center" wrapText="1"/>
    </xf>
    <xf numFmtId="0" fontId="10" fillId="4" borderId="3" xfId="2" applyFont="1" applyFill="1" applyBorder="1" applyAlignment="1">
      <alignment vertical="center" wrapText="1"/>
    </xf>
    <xf numFmtId="0" fontId="15" fillId="4" borderId="3" xfId="2" applyFont="1" applyFill="1" applyBorder="1" applyAlignment="1">
      <alignment horizontal="left" vertical="center" wrapText="1"/>
    </xf>
    <xf numFmtId="49" fontId="15" fillId="4" borderId="3" xfId="2" applyNumberFormat="1" applyFont="1" applyFill="1" applyBorder="1" applyAlignment="1">
      <alignment vertical="center" wrapText="1"/>
    </xf>
    <xf numFmtId="49" fontId="15" fillId="4" borderId="3" xfId="2" applyNumberFormat="1" applyFont="1" applyFill="1" applyBorder="1" applyAlignment="1">
      <alignment horizontal="center" vertical="center" wrapText="1"/>
    </xf>
    <xf numFmtId="0" fontId="16" fillId="4" borderId="3" xfId="2" applyFont="1" applyFill="1" applyBorder="1" applyAlignment="1">
      <alignment vertical="center" wrapText="1"/>
    </xf>
    <xf numFmtId="0" fontId="11" fillId="0" borderId="3" xfId="2" applyFont="1" applyBorder="1" applyAlignment="1">
      <alignment vertical="center"/>
    </xf>
    <xf numFmtId="0" fontId="11" fillId="0" borderId="3" xfId="2" applyFont="1" applyBorder="1" applyAlignment="1">
      <alignment horizontal="left" vertical="center" wrapText="1"/>
    </xf>
    <xf numFmtId="0" fontId="11" fillId="0" borderId="3" xfId="2" applyFont="1" applyBorder="1" applyAlignment="1">
      <alignment horizontal="right" vertical="center"/>
    </xf>
    <xf numFmtId="0" fontId="11" fillId="0" borderId="3" xfId="2" applyFont="1" applyBorder="1" applyAlignment="1">
      <alignment horizontal="center" vertical="center"/>
    </xf>
    <xf numFmtId="49" fontId="17" fillId="4" borderId="3" xfId="2" applyNumberFormat="1" applyFont="1" applyFill="1" applyBorder="1" applyAlignment="1">
      <alignment horizontal="left" vertical="center"/>
    </xf>
    <xf numFmtId="0" fontId="0" fillId="0" borderId="0" xfId="0" applyFont="1"/>
    <xf numFmtId="0" fontId="18" fillId="0" borderId="3" xfId="0" applyFont="1" applyBorder="1" applyAlignment="1">
      <alignment horizontal="center" vertical="center"/>
    </xf>
    <xf numFmtId="0" fontId="18" fillId="0" borderId="3" xfId="0" applyFont="1" applyBorder="1" applyAlignment="1">
      <alignment horizontal="justify" vertical="center"/>
    </xf>
    <xf numFmtId="0" fontId="0" fillId="0" borderId="0" xfId="0" applyAlignment="1">
      <alignment wrapText="1"/>
    </xf>
    <xf numFmtId="0" fontId="0" fillId="0" borderId="0" xfId="0" applyAlignment="1">
      <alignment horizontal="right" vertical="center"/>
    </xf>
    <xf numFmtId="0" fontId="21" fillId="6" borderId="6" xfId="3" applyFont="1" applyFill="1" applyBorder="1" applyAlignment="1">
      <alignment horizontal="center" vertical="center"/>
    </xf>
    <xf numFmtId="0" fontId="21" fillId="6" borderId="7" xfId="3" applyFont="1" applyFill="1" applyBorder="1" applyAlignment="1">
      <alignment horizontal="center" vertical="center"/>
    </xf>
    <xf numFmtId="0" fontId="21" fillId="6" borderId="8" xfId="0" applyFont="1" applyFill="1" applyBorder="1" applyAlignment="1">
      <alignment horizontal="center" vertical="center" wrapText="1"/>
    </xf>
    <xf numFmtId="0" fontId="22" fillId="0" borderId="9" xfId="0" applyFont="1" applyFill="1" applyBorder="1" applyAlignment="1">
      <alignment horizontal="left" indent="3"/>
    </xf>
    <xf numFmtId="0" fontId="22" fillId="7" borderId="6" xfId="3" applyFont="1" applyFill="1" applyBorder="1" applyAlignment="1">
      <alignment horizontal="left" vertical="center" wrapText="1"/>
    </xf>
    <xf numFmtId="0" fontId="22" fillId="7" borderId="6" xfId="3" quotePrefix="1" applyFont="1" applyFill="1" applyBorder="1" applyAlignment="1">
      <alignment horizontal="center" vertical="center" wrapText="1"/>
    </xf>
    <xf numFmtId="0" fontId="22" fillId="7" borderId="6" xfId="0" applyFont="1" applyFill="1" applyBorder="1" applyAlignment="1">
      <alignment horizontal="left" vertical="center" wrapText="1"/>
    </xf>
    <xf numFmtId="1" fontId="0" fillId="0" borderId="0" xfId="0" applyNumberFormat="1" applyAlignment="1">
      <alignment horizontal="right" vertical="center"/>
    </xf>
    <xf numFmtId="16" fontId="22" fillId="7" borderId="6" xfId="3" quotePrefix="1" applyNumberFormat="1" applyFont="1" applyFill="1" applyBorder="1" applyAlignment="1">
      <alignment horizontal="center" vertical="center" wrapText="1"/>
    </xf>
    <xf numFmtId="1" fontId="0" fillId="0" borderId="0" xfId="0" applyNumberFormat="1" applyAlignment="1" applyProtection="1">
      <alignment horizontal="right" vertical="center"/>
    </xf>
    <xf numFmtId="0" fontId="22" fillId="7" borderId="6" xfId="3" applyFont="1" applyFill="1" applyBorder="1" applyAlignment="1">
      <alignment horizontal="center" vertical="center" wrapText="1"/>
    </xf>
    <xf numFmtId="0" fontId="22" fillId="0" borderId="9" xfId="0" applyFont="1" applyFill="1" applyBorder="1" applyAlignment="1">
      <alignment horizontal="left" vertical="center" indent="3"/>
    </xf>
    <xf numFmtId="0" fontId="0" fillId="0" borderId="0" xfId="0" applyAlignment="1">
      <alignment vertical="center"/>
    </xf>
    <xf numFmtId="0" fontId="22" fillId="0" borderId="10" xfId="0" applyFont="1" applyFill="1" applyBorder="1" applyAlignment="1">
      <alignment horizontal="left" indent="3"/>
    </xf>
    <xf numFmtId="0" fontId="22" fillId="7" borderId="11" xfId="3" applyFont="1" applyFill="1" applyBorder="1" applyAlignment="1">
      <alignment horizontal="left" vertical="center" wrapText="1"/>
    </xf>
    <xf numFmtId="0" fontId="22" fillId="7" borderId="11" xfId="3" quotePrefix="1" applyFont="1" applyFill="1" applyBorder="1" applyAlignment="1">
      <alignment horizontal="center" vertical="center" wrapText="1"/>
    </xf>
    <xf numFmtId="0" fontId="22" fillId="7" borderId="11" xfId="0" applyFont="1" applyFill="1" applyBorder="1" applyAlignment="1">
      <alignment horizontal="left" vertical="center" wrapText="1"/>
    </xf>
    <xf numFmtId="2" fontId="0" fillId="0" borderId="0" xfId="0" applyNumberFormat="1"/>
    <xf numFmtId="177" fontId="0" fillId="0" borderId="0" xfId="0" applyNumberFormat="1"/>
    <xf numFmtId="0" fontId="7" fillId="0" borderId="2" xfId="2" applyFont="1" applyBorder="1" applyAlignment="1">
      <alignment horizontal="left" vertical="center"/>
    </xf>
    <xf numFmtId="0" fontId="6" fillId="3" borderId="3" xfId="2" applyFont="1" applyFill="1" applyBorder="1" applyAlignment="1">
      <alignment horizontal="center" vertical="center" wrapText="1"/>
    </xf>
    <xf numFmtId="0" fontId="10" fillId="4" borderId="3" xfId="2" applyFont="1" applyFill="1" applyBorder="1" applyAlignment="1">
      <alignment horizontal="left" vertical="center" wrapText="1"/>
    </xf>
    <xf numFmtId="0" fontId="3" fillId="2" borderId="0" xfId="2" applyFont="1" applyFill="1" applyBorder="1" applyAlignment="1">
      <alignment horizontal="center" vertical="center"/>
    </xf>
    <xf numFmtId="0" fontId="19" fillId="0" borderId="4" xfId="0" applyFont="1" applyFill="1" applyBorder="1" applyAlignment="1">
      <alignment horizontal="center"/>
    </xf>
    <xf numFmtId="0" fontId="19" fillId="0" borderId="5" xfId="0" applyFont="1" applyFill="1" applyBorder="1" applyAlignment="1">
      <alignment horizontal="center"/>
    </xf>
    <xf numFmtId="177" fontId="23" fillId="4" borderId="3" xfId="2" applyNumberFormat="1" applyFont="1" applyFill="1" applyBorder="1" applyAlignment="1">
      <alignment horizontal="right" vertical="center" wrapText="1"/>
    </xf>
    <xf numFmtId="0" fontId="24" fillId="4" borderId="3" xfId="2" applyFont="1" applyFill="1" applyBorder="1" applyAlignment="1">
      <alignment vertical="center" wrapText="1"/>
    </xf>
    <xf numFmtId="49" fontId="25" fillId="4" borderId="3" xfId="2" applyNumberFormat="1" applyFont="1" applyFill="1" applyBorder="1" applyAlignment="1">
      <alignment vertical="center" wrapText="1"/>
    </xf>
    <xf numFmtId="49" fontId="25" fillId="4" borderId="3" xfId="2" applyNumberFormat="1" applyFont="1" applyFill="1" applyBorder="1" applyAlignment="1">
      <alignment horizontal="center" vertical="center" wrapText="1"/>
    </xf>
    <xf numFmtId="177" fontId="26" fillId="4" borderId="3" xfId="2" applyNumberFormat="1" applyFont="1" applyFill="1" applyBorder="1" applyAlignment="1">
      <alignment horizontal="right" vertical="center" wrapText="1"/>
    </xf>
    <xf numFmtId="0" fontId="27" fillId="0" borderId="9" xfId="0" applyFont="1" applyFill="1" applyBorder="1" applyAlignment="1">
      <alignment horizontal="left" indent="3"/>
    </xf>
    <xf numFmtId="0" fontId="27" fillId="7" borderId="6" xfId="3" applyFont="1" applyFill="1" applyBorder="1" applyAlignment="1">
      <alignment horizontal="left" vertical="center" wrapText="1"/>
    </xf>
    <xf numFmtId="16" fontId="27" fillId="7" borderId="6" xfId="3" quotePrefix="1" applyNumberFormat="1" applyFont="1" applyFill="1" applyBorder="1" applyAlignment="1">
      <alignment horizontal="center" vertical="center" wrapText="1"/>
    </xf>
    <xf numFmtId="0" fontId="27" fillId="7" borderId="6" xfId="0" applyFont="1" applyFill="1" applyBorder="1" applyAlignment="1">
      <alignment horizontal="left" vertical="center" wrapText="1"/>
    </xf>
    <xf numFmtId="1" fontId="28" fillId="0" borderId="0" xfId="0" applyNumberFormat="1" applyFont="1" applyAlignment="1" applyProtection="1">
      <alignment horizontal="right" vertical="center"/>
    </xf>
    <xf numFmtId="0" fontId="28" fillId="0" borderId="0" xfId="0" applyFont="1"/>
    <xf numFmtId="0" fontId="6" fillId="8" borderId="3" xfId="2" applyFont="1" applyFill="1" applyBorder="1" applyAlignment="1">
      <alignment horizontal="center" vertical="center" wrapText="1"/>
    </xf>
    <xf numFmtId="177" fontId="6" fillId="8" borderId="3" xfId="2" applyNumberFormat="1" applyFont="1" applyFill="1" applyBorder="1" applyAlignment="1">
      <alignment horizontal="center" vertical="center" wrapText="1"/>
    </xf>
  </cellXfs>
  <cellStyles count="4">
    <cellStyle name="Normal 2" xfId="3"/>
    <cellStyle name="常规" xfId="0" builtinId="0"/>
    <cellStyle name="常规 3 3" xfId="2"/>
    <cellStyle name="千位分隔[0]" xfId="1" builtin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showGridLines="0" tabSelected="1" zoomScaleNormal="100" workbookViewId="0">
      <selection activeCell="E24" sqref="E24"/>
    </sheetView>
  </sheetViews>
  <sheetFormatPr defaultRowHeight="13.5" x14ac:dyDescent="0.15"/>
  <cols>
    <col min="2" max="2" width="16.25" bestFit="1" customWidth="1"/>
    <col min="3" max="3" width="10.625" customWidth="1"/>
    <col min="4" max="4" width="10.375" bestFit="1" customWidth="1"/>
    <col min="5" max="5" width="44.25" bestFit="1" customWidth="1"/>
    <col min="6" max="6" width="7.625" customWidth="1"/>
    <col min="7" max="7" width="11.375" customWidth="1"/>
    <col min="8" max="8" width="7.625" customWidth="1"/>
    <col min="9" max="9" width="12.625" customWidth="1"/>
    <col min="10" max="10" width="25" customWidth="1"/>
    <col min="14" max="14" width="12.25" customWidth="1"/>
    <col min="15" max="15" width="18.75" customWidth="1"/>
  </cols>
  <sheetData>
    <row r="1" spans="1:15" ht="24.75" x14ac:dyDescent="0.15">
      <c r="A1" s="64" t="s">
        <v>44</v>
      </c>
      <c r="B1" s="64"/>
      <c r="C1" s="64"/>
      <c r="D1" s="64"/>
      <c r="E1" s="64"/>
      <c r="F1" s="64"/>
      <c r="G1" s="64"/>
      <c r="H1" s="64"/>
      <c r="I1" s="64"/>
      <c r="J1" s="64"/>
    </row>
    <row r="2" spans="1:15" ht="16.5" x14ac:dyDescent="0.15">
      <c r="A2" s="1"/>
      <c r="B2" s="1"/>
      <c r="C2" s="2"/>
      <c r="D2" s="2"/>
      <c r="E2" s="2"/>
      <c r="F2" s="3"/>
      <c r="G2" s="3"/>
      <c r="H2" s="4"/>
      <c r="I2" s="4"/>
      <c r="J2" s="2"/>
    </row>
    <row r="3" spans="1:15" ht="15" x14ac:dyDescent="0.15">
      <c r="A3" s="5" t="s">
        <v>0</v>
      </c>
      <c r="B3" s="5"/>
      <c r="C3" s="61" t="s">
        <v>1</v>
      </c>
      <c r="D3" s="61"/>
      <c r="E3" s="61"/>
      <c r="F3" s="6" t="s">
        <v>2</v>
      </c>
      <c r="G3" s="6"/>
      <c r="H3" s="6"/>
      <c r="I3" s="6"/>
      <c r="J3" s="6"/>
    </row>
    <row r="4" spans="1:15" ht="15" x14ac:dyDescent="0.15">
      <c r="A4" s="5" t="s">
        <v>3</v>
      </c>
      <c r="B4" s="5"/>
      <c r="C4" s="61" t="s">
        <v>43</v>
      </c>
      <c r="D4" s="61"/>
      <c r="E4" s="6"/>
      <c r="F4" s="7" t="s">
        <v>4</v>
      </c>
      <c r="G4" s="7"/>
      <c r="H4" s="61"/>
      <c r="I4" s="61"/>
      <c r="J4" s="61"/>
    </row>
    <row r="5" spans="1:15" ht="15" x14ac:dyDescent="0.15">
      <c r="A5" s="5" t="s">
        <v>5</v>
      </c>
      <c r="B5" s="5"/>
      <c r="C5" s="61" t="s">
        <v>42</v>
      </c>
      <c r="D5" s="61"/>
      <c r="E5" s="6"/>
      <c r="F5" s="6" t="s">
        <v>6</v>
      </c>
      <c r="G5" s="8">
        <v>43689</v>
      </c>
      <c r="H5" s="61"/>
      <c r="I5" s="61"/>
      <c r="J5" s="61"/>
    </row>
    <row r="6" spans="1:15" ht="15" x14ac:dyDescent="0.15">
      <c r="A6" s="5" t="s">
        <v>7</v>
      </c>
      <c r="B6" s="5"/>
      <c r="C6" s="61" t="s">
        <v>45</v>
      </c>
      <c r="D6" s="61"/>
      <c r="E6" s="61"/>
      <c r="F6" s="61"/>
      <c r="G6" s="61"/>
      <c r="H6" s="61"/>
      <c r="I6" s="61"/>
      <c r="J6" s="61"/>
    </row>
    <row r="7" spans="1:15" ht="16.5" x14ac:dyDescent="0.15">
      <c r="A7" s="9"/>
      <c r="B7" s="9"/>
      <c r="C7" s="10"/>
      <c r="D7" s="10"/>
      <c r="E7" s="10"/>
      <c r="F7" s="11"/>
      <c r="G7" s="11"/>
      <c r="H7" s="10"/>
      <c r="I7" s="10"/>
      <c r="J7" s="10"/>
    </row>
    <row r="8" spans="1:15" ht="16.5" x14ac:dyDescent="0.15">
      <c r="A8" s="12" t="s">
        <v>8</v>
      </c>
      <c r="B8" s="12" t="s">
        <v>9</v>
      </c>
      <c r="C8" s="12" t="s">
        <v>10</v>
      </c>
      <c r="D8" s="12" t="s">
        <v>11</v>
      </c>
      <c r="E8" s="12" t="s">
        <v>12</v>
      </c>
      <c r="F8" s="62" t="s">
        <v>13</v>
      </c>
      <c r="G8" s="62"/>
      <c r="H8" s="62"/>
      <c r="I8" s="13" t="s">
        <v>14</v>
      </c>
      <c r="J8" s="13" t="s">
        <v>15</v>
      </c>
      <c r="K8" s="78" t="s">
        <v>102</v>
      </c>
      <c r="L8" s="78"/>
      <c r="M8" s="78"/>
      <c r="N8" s="79" t="s">
        <v>14</v>
      </c>
      <c r="O8" s="79" t="s">
        <v>15</v>
      </c>
    </row>
    <row r="9" spans="1:15" ht="16.5" x14ac:dyDescent="0.15">
      <c r="A9" s="14" t="s">
        <v>16</v>
      </c>
      <c r="B9" s="14" t="s">
        <v>17</v>
      </c>
      <c r="C9" s="63"/>
      <c r="D9" s="63"/>
      <c r="E9" s="63"/>
      <c r="F9" s="15" t="s">
        <v>18</v>
      </c>
      <c r="G9" s="16" t="s">
        <v>19</v>
      </c>
      <c r="H9" s="16" t="s">
        <v>20</v>
      </c>
      <c r="I9" s="17">
        <f>SUM(I10:I10)</f>
        <v>51300</v>
      </c>
      <c r="J9" s="18"/>
      <c r="K9" s="15" t="s">
        <v>18</v>
      </c>
      <c r="L9" s="16" t="s">
        <v>19</v>
      </c>
      <c r="M9" s="16" t="s">
        <v>20</v>
      </c>
      <c r="N9" s="17">
        <f>SUM(N10:N10)</f>
        <v>27652</v>
      </c>
      <c r="O9" s="18"/>
    </row>
    <row r="10" spans="1:15" ht="94.5" customHeight="1" x14ac:dyDescent="0.15">
      <c r="A10" s="19">
        <v>1.1000000000000001</v>
      </c>
      <c r="B10" s="20" t="s">
        <v>21</v>
      </c>
      <c r="C10" s="21" t="s">
        <v>22</v>
      </c>
      <c r="D10" s="21" t="s">
        <v>23</v>
      </c>
      <c r="E10" s="21" t="s">
        <v>24</v>
      </c>
      <c r="F10" s="22">
        <v>300</v>
      </c>
      <c r="G10" s="23" t="s">
        <v>25</v>
      </c>
      <c r="H10" s="24">
        <v>171</v>
      </c>
      <c r="I10" s="25">
        <f>F10*H10</f>
        <v>51300</v>
      </c>
      <c r="J10" s="26" t="s">
        <v>46</v>
      </c>
      <c r="K10" s="22">
        <v>446</v>
      </c>
      <c r="L10" s="23" t="s">
        <v>25</v>
      </c>
      <c r="M10" s="24">
        <v>62</v>
      </c>
      <c r="N10" s="25">
        <f>K10*M10</f>
        <v>27652</v>
      </c>
      <c r="O10" s="26" t="s">
        <v>101</v>
      </c>
    </row>
    <row r="11" spans="1:15" ht="16.5" x14ac:dyDescent="0.15">
      <c r="A11" s="14" t="s">
        <v>26</v>
      </c>
      <c r="B11" s="14"/>
      <c r="C11" s="27" t="s">
        <v>27</v>
      </c>
      <c r="D11" s="28"/>
      <c r="E11" s="14" t="s">
        <v>28</v>
      </c>
      <c r="F11" s="29"/>
      <c r="G11" s="30"/>
      <c r="H11" s="30"/>
      <c r="I11" s="17">
        <f>I9*6.7687%</f>
        <v>3472.3431</v>
      </c>
      <c r="J11" s="31"/>
      <c r="K11" s="29"/>
      <c r="L11" s="30"/>
      <c r="M11" s="30"/>
      <c r="N11" s="17">
        <f>N9*6.7687%</f>
        <v>1871.680924</v>
      </c>
      <c r="O11" s="31"/>
    </row>
    <row r="12" spans="1:15" ht="16.5" x14ac:dyDescent="0.15">
      <c r="A12" s="32"/>
      <c r="B12" s="32"/>
      <c r="C12" s="32"/>
      <c r="D12" s="19"/>
      <c r="E12" s="33"/>
      <c r="F12" s="34"/>
      <c r="G12" s="35"/>
      <c r="H12" s="35"/>
      <c r="I12" s="32"/>
      <c r="J12" s="26"/>
      <c r="K12" s="34"/>
      <c r="L12" s="35"/>
      <c r="M12" s="35"/>
      <c r="N12" s="32"/>
      <c r="O12" s="26"/>
    </row>
    <row r="13" spans="1:15" ht="18" x14ac:dyDescent="0.15">
      <c r="A13" s="14" t="s">
        <v>29</v>
      </c>
      <c r="B13" s="14"/>
      <c r="C13" s="27" t="s">
        <v>30</v>
      </c>
      <c r="D13" s="28"/>
      <c r="E13" s="14" t="s">
        <v>31</v>
      </c>
      <c r="F13" s="29"/>
      <c r="G13" s="30"/>
      <c r="H13" s="30"/>
      <c r="I13" s="67">
        <f>I9+I11</f>
        <v>54772.343099999998</v>
      </c>
      <c r="J13" s="68"/>
      <c r="K13" s="69"/>
      <c r="L13" s="70"/>
      <c r="M13" s="70"/>
      <c r="N13" s="67">
        <f>N9+N11</f>
        <v>29523.680924</v>
      </c>
      <c r="O13" s="31"/>
    </row>
    <row r="14" spans="1:15" ht="18" x14ac:dyDescent="0.15">
      <c r="A14" s="14"/>
      <c r="B14" s="14"/>
      <c r="C14" s="27"/>
      <c r="D14" s="28"/>
      <c r="E14" s="36"/>
      <c r="F14" s="29"/>
      <c r="G14" s="30"/>
      <c r="H14" s="30"/>
      <c r="I14" s="71"/>
      <c r="J14" s="68"/>
      <c r="K14" s="69"/>
      <c r="L14" s="70"/>
      <c r="M14" s="70"/>
      <c r="N14" s="71"/>
      <c r="O14" s="31"/>
    </row>
    <row r="15" spans="1:15" x14ac:dyDescent="0.15">
      <c r="I15" s="59"/>
    </row>
    <row r="16" spans="1:15" x14ac:dyDescent="0.15">
      <c r="I16" s="60"/>
    </row>
  </sheetData>
  <protectedRanges>
    <protectedRange sqref="F10 K10" name="Range1"/>
  </protectedRanges>
  <mergeCells count="10">
    <mergeCell ref="K8:M8"/>
    <mergeCell ref="C6:J6"/>
    <mergeCell ref="F8:H8"/>
    <mergeCell ref="C9:E9"/>
    <mergeCell ref="A1:J1"/>
    <mergeCell ref="C3:E3"/>
    <mergeCell ref="C4:D4"/>
    <mergeCell ref="H4:J4"/>
    <mergeCell ref="C5:D5"/>
    <mergeCell ref="H5:J5"/>
  </mergeCells>
  <phoneticPr fontId="4" type="noConversion"/>
  <dataValidations disablePrompts="1" count="1">
    <dataValidation operator="greaterThan" allowBlank="1" showErrorMessage="1" errorTitle="Wrong input" error="Enter value must be greater than 0" sqref="E10"/>
  </dataValidation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showGridLines="0" workbookViewId="0">
      <selection activeCell="E27" sqref="E27"/>
    </sheetView>
  </sheetViews>
  <sheetFormatPr defaultRowHeight="13.5" x14ac:dyDescent="0.15"/>
  <cols>
    <col min="1" max="1" width="86.625" style="37" customWidth="1"/>
  </cols>
  <sheetData>
    <row r="1" spans="1:1" ht="39.75" customHeight="1" x14ac:dyDescent="0.15">
      <c r="A1" s="38" t="s">
        <v>40</v>
      </c>
    </row>
    <row r="2" spans="1:1" ht="17.25" x14ac:dyDescent="0.15">
      <c r="A2" s="39" t="s">
        <v>32</v>
      </c>
    </row>
    <row r="3" spans="1:1" ht="17.25" x14ac:dyDescent="0.15">
      <c r="A3" s="39" t="s">
        <v>33</v>
      </c>
    </row>
    <row r="4" spans="1:1" ht="17.25" x14ac:dyDescent="0.15">
      <c r="A4" s="39" t="s">
        <v>37</v>
      </c>
    </row>
    <row r="5" spans="1:1" ht="17.25" x14ac:dyDescent="0.15">
      <c r="A5" s="39" t="s">
        <v>39</v>
      </c>
    </row>
    <row r="6" spans="1:1" ht="17.25" x14ac:dyDescent="0.15">
      <c r="A6" s="39" t="s">
        <v>41</v>
      </c>
    </row>
    <row r="7" spans="1:1" ht="17.25" x14ac:dyDescent="0.15">
      <c r="A7" s="39" t="s">
        <v>34</v>
      </c>
    </row>
    <row r="8" spans="1:1" ht="17.25" x14ac:dyDescent="0.15">
      <c r="A8" s="39" t="s">
        <v>35</v>
      </c>
    </row>
    <row r="9" spans="1:1" ht="17.25" x14ac:dyDescent="0.15">
      <c r="A9" s="39" t="s">
        <v>36</v>
      </c>
    </row>
    <row r="10" spans="1:1" ht="17.25" x14ac:dyDescent="0.15">
      <c r="A10" s="39" t="s">
        <v>38</v>
      </c>
    </row>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85" zoomScaleNormal="85" workbookViewId="0">
      <pane xSplit="4" ySplit="2" topLeftCell="E3" activePane="bottomRight" state="frozen"/>
      <selection pane="topRight" activeCell="G1" sqref="G1"/>
      <selection pane="bottomLeft" activeCell="A3" sqref="A3"/>
      <selection pane="bottomRight" activeCell="D27" sqref="D27"/>
    </sheetView>
  </sheetViews>
  <sheetFormatPr defaultRowHeight="13.5" x14ac:dyDescent="0.15"/>
  <cols>
    <col min="1" max="1" width="39.25" bestFit="1" customWidth="1"/>
    <col min="2" max="2" width="43.125" customWidth="1"/>
    <col min="3" max="3" width="26.625" customWidth="1"/>
    <col min="4" max="4" width="55.25" style="40" customWidth="1"/>
    <col min="5" max="5" width="10.625" style="41" customWidth="1"/>
  </cols>
  <sheetData>
    <row r="1" spans="1:6" ht="15" customHeight="1" x14ac:dyDescent="0.15">
      <c r="A1" s="65" t="s">
        <v>47</v>
      </c>
    </row>
    <row r="2" spans="1:6" ht="18.75" thickBot="1" x14ac:dyDescent="0.2">
      <c r="A2" s="66"/>
      <c r="B2" s="42" t="s">
        <v>48</v>
      </c>
      <c r="C2" s="43" t="s">
        <v>49</v>
      </c>
      <c r="D2" s="44" t="s">
        <v>50</v>
      </c>
      <c r="E2" s="41" t="s">
        <v>51</v>
      </c>
    </row>
    <row r="3" spans="1:6" ht="18.75" customHeight="1" x14ac:dyDescent="0.2">
      <c r="A3" s="45" t="s">
        <v>52</v>
      </c>
      <c r="B3" s="46" t="s">
        <v>53</v>
      </c>
      <c r="C3" s="47" t="s">
        <v>54</v>
      </c>
      <c r="D3" s="48" t="s">
        <v>55</v>
      </c>
      <c r="E3" s="49">
        <v>80.357142857142847</v>
      </c>
    </row>
    <row r="4" spans="1:6" ht="18.75" customHeight="1" x14ac:dyDescent="0.2">
      <c r="A4" s="45" t="s">
        <v>56</v>
      </c>
      <c r="B4" s="46" t="s">
        <v>57</v>
      </c>
      <c r="C4" s="50" t="s">
        <v>58</v>
      </c>
      <c r="D4" s="48" t="s">
        <v>59</v>
      </c>
      <c r="E4" s="51">
        <v>223.21428571428569</v>
      </c>
    </row>
    <row r="5" spans="1:6" ht="18.75" customHeight="1" x14ac:dyDescent="0.2">
      <c r="A5" s="45" t="s">
        <v>60</v>
      </c>
      <c r="B5" s="46" t="s">
        <v>61</v>
      </c>
      <c r="C5" s="50" t="s">
        <v>58</v>
      </c>
      <c r="D5" s="48" t="s">
        <v>62</v>
      </c>
      <c r="E5" s="51">
        <v>285.71428571428567</v>
      </c>
    </row>
    <row r="6" spans="1:6" ht="18.75" customHeight="1" x14ac:dyDescent="0.2">
      <c r="A6" s="45" t="s">
        <v>63</v>
      </c>
      <c r="B6" s="46" t="s">
        <v>64</v>
      </c>
      <c r="C6" s="52" t="s">
        <v>65</v>
      </c>
      <c r="D6" s="48" t="s">
        <v>66</v>
      </c>
      <c r="E6" s="51">
        <v>803.57142857142844</v>
      </c>
    </row>
    <row r="7" spans="1:6" ht="18.75" customHeight="1" x14ac:dyDescent="0.2">
      <c r="A7" s="45" t="s">
        <v>67</v>
      </c>
      <c r="B7" s="46" t="s">
        <v>68</v>
      </c>
      <c r="C7" s="47" t="s">
        <v>54</v>
      </c>
      <c r="D7" s="48" t="s">
        <v>69</v>
      </c>
      <c r="E7" s="51">
        <v>303.57142857142856</v>
      </c>
    </row>
    <row r="8" spans="1:6" ht="18.75" customHeight="1" x14ac:dyDescent="0.2">
      <c r="A8" s="45" t="s">
        <v>70</v>
      </c>
      <c r="B8" s="46" t="s">
        <v>71</v>
      </c>
      <c r="C8" s="50" t="s">
        <v>58</v>
      </c>
      <c r="D8" s="48" t="s">
        <v>72</v>
      </c>
      <c r="E8" s="51">
        <v>535.71428571428567</v>
      </c>
    </row>
    <row r="9" spans="1:6" ht="18.75" customHeight="1" x14ac:dyDescent="0.2">
      <c r="A9" s="45" t="s">
        <v>73</v>
      </c>
      <c r="B9" s="46" t="s">
        <v>74</v>
      </c>
      <c r="C9" s="52" t="s">
        <v>65</v>
      </c>
      <c r="D9" s="48" t="s">
        <v>66</v>
      </c>
      <c r="E9" s="51">
        <v>480.35714285714283</v>
      </c>
    </row>
    <row r="10" spans="1:6" ht="18.75" customHeight="1" x14ac:dyDescent="0.2">
      <c r="A10" s="45" t="s">
        <v>75</v>
      </c>
      <c r="B10" s="46" t="s">
        <v>76</v>
      </c>
      <c r="C10" s="47" t="s">
        <v>54</v>
      </c>
      <c r="D10" s="48" t="s">
        <v>77</v>
      </c>
      <c r="E10" s="51">
        <v>401.78571428571422</v>
      </c>
    </row>
    <row r="11" spans="1:6" ht="18.75" customHeight="1" x14ac:dyDescent="0.2">
      <c r="A11" s="72" t="s">
        <v>21</v>
      </c>
      <c r="B11" s="73" t="s">
        <v>78</v>
      </c>
      <c r="C11" s="74" t="s">
        <v>58</v>
      </c>
      <c r="D11" s="75" t="s">
        <v>79</v>
      </c>
      <c r="E11" s="76">
        <v>446.42857142857139</v>
      </c>
      <c r="F11" s="77"/>
    </row>
    <row r="12" spans="1:6" s="54" customFormat="1" ht="22.5" customHeight="1" x14ac:dyDescent="0.15">
      <c r="A12" s="53" t="s">
        <v>80</v>
      </c>
      <c r="B12" s="46" t="s">
        <v>81</v>
      </c>
      <c r="C12" s="47" t="s">
        <v>65</v>
      </c>
      <c r="D12" s="48" t="s">
        <v>82</v>
      </c>
      <c r="E12" s="51">
        <v>616.07142857142856</v>
      </c>
    </row>
    <row r="13" spans="1:6" ht="19.5" customHeight="1" thickBot="1" x14ac:dyDescent="0.25">
      <c r="A13" s="55" t="s">
        <v>83</v>
      </c>
      <c r="B13" s="56" t="s">
        <v>84</v>
      </c>
      <c r="C13" s="57" t="s">
        <v>54</v>
      </c>
      <c r="D13" s="58" t="s">
        <v>85</v>
      </c>
      <c r="E13" s="51">
        <v>357.14285714285711</v>
      </c>
    </row>
    <row r="14" spans="1:6" s="54" customFormat="1" ht="22.5" customHeight="1" thickTop="1" x14ac:dyDescent="0.15">
      <c r="A14" s="53" t="s">
        <v>86</v>
      </c>
      <c r="B14" s="46" t="s">
        <v>87</v>
      </c>
      <c r="C14" s="47" t="s">
        <v>65</v>
      </c>
      <c r="D14" s="48" t="s">
        <v>88</v>
      </c>
      <c r="E14" s="51">
        <v>508.92857142857139</v>
      </c>
    </row>
    <row r="15" spans="1:6" s="54" customFormat="1" ht="22.5" customHeight="1" x14ac:dyDescent="0.15">
      <c r="A15" s="53" t="s">
        <v>89</v>
      </c>
      <c r="B15" s="46" t="s">
        <v>90</v>
      </c>
      <c r="C15" s="47" t="s">
        <v>58</v>
      </c>
      <c r="D15" s="48" t="s">
        <v>91</v>
      </c>
      <c r="E15" s="51">
        <v>285.71428571428567</v>
      </c>
    </row>
    <row r="16" spans="1:6" s="54" customFormat="1" ht="22.5" customHeight="1" x14ac:dyDescent="0.15">
      <c r="A16" s="53" t="s">
        <v>92</v>
      </c>
      <c r="B16" s="46" t="s">
        <v>93</v>
      </c>
      <c r="C16" s="47" t="s">
        <v>65</v>
      </c>
      <c r="D16" s="48" t="s">
        <v>94</v>
      </c>
      <c r="E16" s="51">
        <v>892.85714285714278</v>
      </c>
    </row>
    <row r="17" spans="1:5" s="54" customFormat="1" ht="22.5" customHeight="1" x14ac:dyDescent="0.15">
      <c r="A17" s="53" t="s">
        <v>95</v>
      </c>
      <c r="B17" s="46" t="s">
        <v>96</v>
      </c>
      <c r="C17" s="47" t="s">
        <v>58</v>
      </c>
      <c r="D17" s="48" t="s">
        <v>97</v>
      </c>
      <c r="E17" s="51">
        <v>357.14285714285711</v>
      </c>
    </row>
    <row r="18" spans="1:5" s="54" customFormat="1" ht="22.5" customHeight="1" x14ac:dyDescent="0.15">
      <c r="A18" s="53" t="s">
        <v>98</v>
      </c>
      <c r="B18" s="46" t="s">
        <v>99</v>
      </c>
      <c r="C18" s="47" t="s">
        <v>54</v>
      </c>
      <c r="D18" s="48" t="s">
        <v>100</v>
      </c>
      <c r="E18" s="51">
        <v>357.14285714285711</v>
      </c>
    </row>
  </sheetData>
  <protectedRanges>
    <protectedRange sqref="F3:J18" name="Range1"/>
    <protectedRange sqref="E3:E18" name="Range1_2"/>
  </protectedRanges>
  <mergeCells count="1">
    <mergeCell ref="A1:A2"/>
  </mergeCells>
  <phoneticPr fontId="4" type="noConversion"/>
  <dataValidations count="1">
    <dataValidation operator="greaterThan" allowBlank="1" showErrorMessage="1" errorTitle="Wrong input" error="Enter value must be greater than 0" sqref="D16:D18 D2:D1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800份初步打标资料-报价单</vt:lpstr>
      <vt:lpstr>SED履历</vt:lpstr>
      <vt:lpstr>Profile Rate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2020-12-22T08:52:06Z</dcterms:modified>
</cp:coreProperties>
</file>