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Hana\赛诺菲\赛诺菲-2019诺维乐-护理论坛报价-0416-4.0\PO&amp;结项\"/>
    </mc:Choice>
  </mc:AlternateContent>
  <bookViews>
    <workbookView xWindow="10965" yWindow="180" windowWidth="19170" windowHeight="15060" activeTab="1"/>
  </bookViews>
  <sheets>
    <sheet name="总价" sheetId="1" r:id="rId1"/>
    <sheet name="护理论坛-成都站报价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0" i="2" l="1"/>
  <c r="C17" i="2" l="1"/>
  <c r="H84" i="2"/>
  <c r="H85" i="2"/>
  <c r="H86" i="2"/>
  <c r="H87" i="2"/>
  <c r="H88" i="2"/>
  <c r="H89" i="2"/>
  <c r="H83" i="2"/>
  <c r="B79" i="2"/>
  <c r="H77" i="2"/>
  <c r="H76" i="2"/>
  <c r="H78" i="2" s="1"/>
  <c r="C15" i="2" s="1"/>
  <c r="B75" i="2"/>
  <c r="H74" i="2"/>
  <c r="C14" i="2" s="1"/>
  <c r="H73" i="2"/>
  <c r="B72" i="2"/>
  <c r="H71" i="2"/>
  <c r="B69" i="2"/>
  <c r="H67" i="2"/>
  <c r="H66" i="2"/>
  <c r="H65" i="2"/>
  <c r="H68" i="2" s="1"/>
  <c r="C12" i="2" s="1"/>
  <c r="B64" i="2"/>
  <c r="H62" i="2"/>
  <c r="H63" i="2" s="1"/>
  <c r="C11" i="2" s="1"/>
  <c r="B61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60" i="2" s="1"/>
  <c r="C10" i="2" s="1"/>
  <c r="B43" i="2"/>
  <c r="B40" i="2"/>
  <c r="H36" i="2"/>
  <c r="C7" i="2" s="1"/>
  <c r="H35" i="2"/>
  <c r="H32" i="2"/>
  <c r="H31" i="2"/>
  <c r="H30" i="2"/>
  <c r="H29" i="2"/>
  <c r="H28" i="2"/>
  <c r="H33" i="2" s="1"/>
  <c r="C6" i="2" s="1"/>
  <c r="B27" i="2"/>
  <c r="H26" i="2"/>
  <c r="H25" i="2"/>
  <c r="B24" i="2"/>
  <c r="D19" i="2"/>
  <c r="D18" i="2"/>
  <c r="D17" i="2"/>
  <c r="D16" i="2"/>
  <c r="C16" i="2"/>
  <c r="D15" i="2"/>
  <c r="D14" i="2"/>
  <c r="D13" i="2"/>
  <c r="C13" i="2"/>
  <c r="D12" i="2"/>
  <c r="D11" i="2"/>
  <c r="D10" i="2"/>
  <c r="D9" i="2"/>
  <c r="C9" i="2"/>
  <c r="D8" i="2"/>
  <c r="C8" i="2"/>
  <c r="D7" i="2"/>
  <c r="D6" i="2"/>
  <c r="D5" i="2"/>
  <c r="C5" i="2"/>
  <c r="H91" i="2" l="1"/>
  <c r="H93" i="2" l="1"/>
  <c r="C18" i="2" s="1"/>
  <c r="C19" i="2" s="1"/>
  <c r="H95" i="2" l="1"/>
  <c r="E3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23" authorId="0" shapeId="0">
      <text>
        <r>
          <rPr>
            <sz val="11"/>
            <color indexed="8"/>
            <rFont val="Helvetica Neue"/>
            <charset val="134"/>
          </rPr>
          <t>Peng, Emily PH/CN:
详细计算单位描述，例如：平米，个，人，台，天</t>
        </r>
      </text>
    </comment>
    <comment ref="D23" authorId="0" shapeId="0">
      <text>
        <r>
          <rPr>
            <sz val="11"/>
            <color indexed="8"/>
            <rFont val="Helvetica Neue"/>
            <charset val="134"/>
          </rPr>
          <t>Peng, Emily PH/CN:
如计算单位是平米，请将平米数填写在此处</t>
        </r>
      </text>
    </comment>
    <comment ref="E23" authorId="1" shapeId="0">
      <text>
        <r>
          <rPr>
            <sz val="11"/>
            <color indexed="8"/>
            <rFont val="Helvetica Neue"/>
            <charset val="134"/>
          </rPr>
          <t xml:space="preserve">CNHaoY:
 如计算单位为个/台/天/人，请将具体数量填写在此 </t>
        </r>
      </text>
    </comment>
    <comment ref="F23" authorId="0" shapeId="0">
      <text>
        <r>
          <rPr>
            <sz val="11"/>
            <color indexed="8"/>
            <rFont val="Helvetica Neue"/>
            <charset val="134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<sst xmlns="http://schemas.openxmlformats.org/spreadsheetml/2006/main" count="189" uniqueCount="139">
  <si>
    <t>日期</t>
  </si>
  <si>
    <t>内容</t>
  </si>
  <si>
    <t>地点</t>
  </si>
  <si>
    <t>会议酒店</t>
  </si>
  <si>
    <t>报价费用</t>
  </si>
  <si>
    <t>诺维乐护理论坛</t>
  </si>
  <si>
    <t>成都</t>
  </si>
  <si>
    <t>成都假日酒店</t>
  </si>
  <si>
    <r>
      <rPr>
        <sz val="12"/>
        <color indexed="8"/>
        <rFont val="Arial"/>
        <family val="2"/>
      </rPr>
      <t xml:space="preserve">Agency: must fill in
</t>
    </r>
    <r>
      <rPr>
        <sz val="12"/>
        <color indexed="8"/>
        <rFont val="微软雅黑"/>
        <family val="2"/>
        <charset val="134"/>
      </rPr>
      <t>供应商（填入右边橘色处）</t>
    </r>
  </si>
  <si>
    <t>上海麦田公共关系咨询有限公司</t>
  </si>
  <si>
    <t>Item</t>
  </si>
  <si>
    <r>
      <rPr>
        <b/>
        <sz val="12"/>
        <color indexed="9"/>
        <rFont val="Arial"/>
        <family val="2"/>
      </rPr>
      <t>Descripation</t>
    </r>
    <r>
      <rPr>
        <b/>
        <sz val="12"/>
        <color indexed="9"/>
        <rFont val="微软雅黑"/>
        <family val="2"/>
        <charset val="134"/>
      </rPr>
      <t>描述</t>
    </r>
  </si>
  <si>
    <t>Quotation
报价</t>
  </si>
  <si>
    <t>Quotation
更新报价</t>
  </si>
  <si>
    <r>
      <rPr>
        <sz val="12"/>
        <color indexed="8"/>
        <rFont val="微软雅黑"/>
        <family val="2"/>
        <charset val="134"/>
      </rPr>
      <t>会议活动策划</t>
    </r>
    <r>
      <rPr>
        <sz val="12"/>
        <color indexed="8"/>
        <rFont val="Arial"/>
        <family val="2"/>
      </rPr>
      <t xml:space="preserve"> Meeting\Event Design</t>
    </r>
  </si>
  <si>
    <r>
      <rPr>
        <sz val="12"/>
        <color indexed="8"/>
        <rFont val="微软雅黑"/>
        <family val="2"/>
        <charset val="134"/>
      </rPr>
      <t>背景板制作</t>
    </r>
    <r>
      <rPr>
        <sz val="12"/>
        <color indexed="8"/>
        <rFont val="Arial"/>
        <family val="2"/>
      </rPr>
      <t xml:space="preserve"> Back Drop</t>
    </r>
  </si>
  <si>
    <r>
      <rPr>
        <sz val="12"/>
        <color indexed="8"/>
        <rFont val="微软雅黑"/>
        <family val="2"/>
        <charset val="134"/>
      </rPr>
      <t>标准展示用品制作</t>
    </r>
    <r>
      <rPr>
        <sz val="12"/>
        <color indexed="8"/>
        <rFont val="Arial"/>
        <family val="2"/>
      </rPr>
      <t xml:space="preserve"> Standard Displayed Tools</t>
    </r>
  </si>
  <si>
    <r>
      <rPr>
        <sz val="12"/>
        <color indexed="8"/>
        <rFont val="微软雅黑"/>
        <family val="2"/>
        <charset val="134"/>
      </rPr>
      <t>会议用材料制作</t>
    </r>
    <r>
      <rPr>
        <sz val="12"/>
        <color indexed="8"/>
        <rFont val="Arial"/>
        <family val="2"/>
      </rPr>
      <t xml:space="preserve"> Meeting Material</t>
    </r>
  </si>
  <si>
    <r>
      <rPr>
        <sz val="12"/>
        <color indexed="8"/>
        <rFont val="微软雅黑"/>
        <family val="2"/>
        <charset val="134"/>
      </rPr>
      <t>视频文件制作</t>
    </r>
    <r>
      <rPr>
        <sz val="12"/>
        <color indexed="8"/>
        <rFont val="Arial"/>
        <family val="2"/>
      </rPr>
      <t xml:space="preserve">  Opening/Introduction Video Production</t>
    </r>
  </si>
  <si>
    <r>
      <rPr>
        <sz val="12"/>
        <color indexed="8"/>
        <rFont val="微软雅黑"/>
        <family val="2"/>
        <charset val="134"/>
      </rPr>
      <t>音响设备</t>
    </r>
    <r>
      <rPr>
        <sz val="12"/>
        <color indexed="8"/>
        <rFont val="Arial"/>
        <family val="2"/>
      </rPr>
      <t>AV</t>
    </r>
  </si>
  <si>
    <r>
      <rPr>
        <sz val="12"/>
        <color indexed="8"/>
        <rFont val="微软雅黑"/>
        <family val="2"/>
        <charset val="134"/>
      </rPr>
      <t>电工</t>
    </r>
    <r>
      <rPr>
        <sz val="12"/>
        <color indexed="8"/>
        <rFont val="Arial"/>
        <family val="2"/>
      </rPr>
      <t>Electrical Works</t>
    </r>
  </si>
  <si>
    <r>
      <rPr>
        <sz val="12"/>
        <color indexed="8"/>
        <rFont val="微软雅黑"/>
        <family val="2"/>
        <charset val="134"/>
      </rPr>
      <t>进、撤展人工费</t>
    </r>
    <r>
      <rPr>
        <sz val="12"/>
        <color indexed="8"/>
        <rFont val="Arial"/>
        <family val="2"/>
      </rPr>
      <t xml:space="preserve"> Construction &amp; Dismantling</t>
    </r>
  </si>
  <si>
    <r>
      <rPr>
        <sz val="12"/>
        <color indexed="8"/>
        <rFont val="微软雅黑"/>
        <family val="2"/>
        <charset val="134"/>
      </rPr>
      <t>摄影摄像</t>
    </r>
    <r>
      <rPr>
        <sz val="12"/>
        <color indexed="8"/>
        <rFont val="Arial"/>
        <family val="2"/>
      </rPr>
      <t xml:space="preserve"> Shoot/Photograph</t>
    </r>
  </si>
  <si>
    <r>
      <rPr>
        <sz val="12"/>
        <color indexed="8"/>
        <rFont val="微软雅黑"/>
        <family val="2"/>
        <charset val="134"/>
      </rPr>
      <t>对于活动支持或项目执行上人员收费（天）</t>
    </r>
    <r>
      <rPr>
        <sz val="12"/>
        <color indexed="8"/>
        <rFont val="Arial"/>
        <family val="2"/>
      </rPr>
      <t>project management</t>
    </r>
  </si>
  <si>
    <r>
      <rPr>
        <sz val="12"/>
        <color indexed="8"/>
        <rFont val="微软雅黑"/>
        <family val="2"/>
        <charset val="134"/>
      </rPr>
      <t>人员差旅</t>
    </r>
    <r>
      <rPr>
        <sz val="12"/>
        <color indexed="8"/>
        <rFont val="Arial"/>
        <family val="2"/>
      </rPr>
      <t>travel</t>
    </r>
  </si>
  <si>
    <r>
      <rPr>
        <sz val="12"/>
        <color indexed="8"/>
        <rFont val="微软雅黑"/>
        <family val="2"/>
        <charset val="134"/>
      </rPr>
      <t>游戏设备制作及租赁</t>
    </r>
    <r>
      <rPr>
        <sz val="12"/>
        <color indexed="8"/>
        <rFont val="Arial"/>
        <family val="2"/>
      </rPr>
      <t xml:space="preserve"> Equipment Rents</t>
    </r>
  </si>
  <si>
    <r>
      <rPr>
        <sz val="12"/>
        <color indexed="8"/>
        <rFont val="微软雅黑"/>
        <family val="2"/>
        <charset val="134"/>
      </rPr>
      <t>其他</t>
    </r>
    <r>
      <rPr>
        <sz val="12"/>
        <color indexed="8"/>
        <rFont val="Arial"/>
        <family val="2"/>
      </rPr>
      <t xml:space="preserve"> Others</t>
    </r>
  </si>
  <si>
    <r>
      <rPr>
        <sz val="12"/>
        <color indexed="8"/>
        <rFont val="微软雅黑"/>
        <family val="2"/>
        <charset val="134"/>
      </rPr>
      <t>税</t>
    </r>
    <r>
      <rPr>
        <sz val="12"/>
        <color indexed="8"/>
        <rFont val="Arial"/>
        <family val="2"/>
      </rPr>
      <t xml:space="preserve"> Tax</t>
    </r>
  </si>
  <si>
    <r>
      <rPr>
        <sz val="12"/>
        <color indexed="8"/>
        <rFont val="微软雅黑"/>
        <family val="2"/>
        <charset val="134"/>
      </rPr>
      <t>总计</t>
    </r>
    <r>
      <rPr>
        <sz val="12"/>
        <color indexed="8"/>
        <rFont val="Arial"/>
        <family val="2"/>
      </rPr>
      <t xml:space="preserve"> Total</t>
    </r>
  </si>
  <si>
    <r>
      <rPr>
        <sz val="16"/>
        <color indexed="8"/>
        <rFont val="微软雅黑"/>
        <family val="2"/>
        <charset val="134"/>
      </rPr>
      <t>报价明细表</t>
    </r>
    <r>
      <rPr>
        <sz val="16"/>
        <color indexed="8"/>
        <rFont val="Arial"/>
        <family val="2"/>
      </rPr>
      <t xml:space="preserve"> Quotation Breakdown</t>
    </r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</si>
  <si>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</si>
  <si>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</si>
  <si>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</si>
  <si>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</si>
  <si>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</si>
  <si>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</si>
  <si>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</si>
  <si>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</si>
  <si>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</si>
  <si>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1-1</t>
  </si>
  <si>
    <t>背景板设计（不分材质和类型，包含易拉宝、X型展架、KT板等设计；设计包含画面中的文字编辑）</t>
  </si>
  <si>
    <t>套</t>
  </si>
  <si>
    <t>Total</t>
  </si>
  <si>
    <t>2-1</t>
  </si>
  <si>
    <t>签到处背景板 20CM见方专用桁架（双面）</t>
  </si>
  <si>
    <t>㎡</t>
  </si>
  <si>
    <t>4*3m</t>
  </si>
  <si>
    <t>预估尺寸</t>
  </si>
  <si>
    <t>2-2</t>
  </si>
  <si>
    <t>签到处背景板 白底宝丽布（双面）</t>
  </si>
  <si>
    <t>2-3</t>
  </si>
  <si>
    <t>会场背景板 20CM见方专用桁架（双面）</t>
  </si>
  <si>
    <t>2-4</t>
  </si>
  <si>
    <t>会场背景板 白底宝丽布（双面）</t>
  </si>
  <si>
    <t>地毯</t>
  </si>
  <si>
    <t>Total.</t>
  </si>
  <si>
    <r>
      <rPr>
        <b/>
        <sz val="12"/>
        <color indexed="8"/>
        <rFont val="微软雅黑"/>
        <family val="2"/>
        <charset val="134"/>
      </rPr>
      <t>标准展示用品制作</t>
    </r>
    <r>
      <rPr>
        <b/>
        <sz val="12"/>
        <color indexed="8"/>
        <rFont val="Arial"/>
        <family val="2"/>
      </rPr>
      <t xml:space="preserve"> Standard Displayed Tools</t>
    </r>
  </si>
  <si>
    <t>3-1</t>
  </si>
  <si>
    <r>
      <rPr>
        <sz val="12"/>
        <color indexed="8"/>
        <rFont val="Arial"/>
        <family val="2"/>
      </rPr>
      <t>X</t>
    </r>
    <r>
      <rPr>
        <sz val="12"/>
        <color indexed="8"/>
        <rFont val="微软雅黑"/>
        <family val="2"/>
        <charset val="134"/>
      </rPr>
      <t>展架（会议室指引，签到区，日程）</t>
    </r>
  </si>
  <si>
    <t>个</t>
  </si>
  <si>
    <t>1.2m×2m</t>
  </si>
  <si>
    <r>
      <rPr>
        <b/>
        <sz val="12"/>
        <color indexed="8"/>
        <rFont val="微软雅黑"/>
        <family val="2"/>
        <charset val="134"/>
      </rPr>
      <t>会议用材料制作</t>
    </r>
    <r>
      <rPr>
        <b/>
        <sz val="12"/>
        <color indexed="8"/>
        <rFont val="Arial"/>
        <family val="2"/>
      </rPr>
      <t xml:space="preserve"> Meeting Material</t>
    </r>
  </si>
  <si>
    <t>6-1</t>
  </si>
  <si>
    <t>投影仪（松下SLX12000ml）</t>
  </si>
  <si>
    <t>台</t>
  </si>
  <si>
    <t>因为当地没有Panasonic  PT-FRZ98C (10000流明DLP激光投影机）
用流明更高的设备代替</t>
  </si>
  <si>
    <t>6-2</t>
  </si>
  <si>
    <r>
      <rPr>
        <sz val="12"/>
        <color indexed="8"/>
        <rFont val="微软雅黑"/>
        <family val="2"/>
        <charset val="134"/>
      </rPr>
      <t>广角镜头LENS（BARCO TLD HB  0.8x WIDE ANGLE LENS）</t>
    </r>
  </si>
  <si>
    <t>6-3</t>
  </si>
  <si>
    <t>投影幕布</t>
  </si>
  <si>
    <r>
      <rPr>
        <sz val="12"/>
        <color indexed="8"/>
        <rFont val="Arial"/>
        <family val="2"/>
      </rPr>
      <t>200</t>
    </r>
    <r>
      <rPr>
        <sz val="12"/>
        <color indexed="8"/>
        <rFont val="宋体"/>
        <family val="3"/>
        <charset val="134"/>
      </rPr>
      <t>寸</t>
    </r>
  </si>
  <si>
    <t>6-4</t>
  </si>
  <si>
    <t>液晶显示器LCD（PHILIPS 19"）</t>
  </si>
  <si>
    <t>6-5</t>
  </si>
  <si>
    <t>无缝切换器（Barco/Folsom Encore ImagePRO-HD）</t>
  </si>
  <si>
    <t>6-6</t>
  </si>
  <si>
    <t>全频音箱</t>
  </si>
  <si>
    <t>6-7</t>
  </si>
  <si>
    <t>无线手持</t>
  </si>
  <si>
    <t>6-8</t>
  </si>
  <si>
    <r>
      <rPr>
        <sz val="12"/>
        <color indexed="8"/>
        <rFont val="微软雅黑"/>
        <family val="2"/>
        <charset val="134"/>
      </rPr>
      <t>Wireless Headset MIC无线头戴麦</t>
    </r>
  </si>
  <si>
    <t>6-9</t>
  </si>
  <si>
    <t>鹅颈麦</t>
  </si>
  <si>
    <t>6-10</t>
  </si>
  <si>
    <t>数字调音台</t>
  </si>
  <si>
    <t>6-11</t>
  </si>
  <si>
    <t>SIGNAL AMPLIFIER 信号放大器</t>
  </si>
  <si>
    <t>6-12</t>
  </si>
  <si>
    <r>
      <rPr>
        <sz val="12"/>
        <color indexed="8"/>
        <rFont val="微软雅黑"/>
        <family val="2"/>
        <charset val="134"/>
      </rPr>
      <t>配套线材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微软雅黑"/>
        <family val="2"/>
        <charset val="134"/>
      </rPr>
      <t>电源箱、电源线及其他信号线等</t>
    </r>
  </si>
  <si>
    <r>
      <rPr>
        <sz val="12"/>
        <color indexed="8"/>
        <rFont val="微软雅黑"/>
        <family val="2"/>
        <charset val="134"/>
      </rPr>
      <t>其他</t>
    </r>
  </si>
  <si>
    <t>6-13</t>
  </si>
  <si>
    <r>
      <rPr>
        <sz val="12"/>
        <color indexed="8"/>
        <rFont val="微软雅黑"/>
        <family val="2"/>
        <charset val="134"/>
      </rPr>
      <t>笔记本电脑</t>
    </r>
  </si>
  <si>
    <t>6-14</t>
  </si>
  <si>
    <t>翻页笔</t>
  </si>
  <si>
    <t>6-15</t>
  </si>
  <si>
    <t>Video Technician 图像技师（国内技术人员）</t>
  </si>
  <si>
    <t>人/次（8小时）</t>
  </si>
  <si>
    <t>6-16</t>
  </si>
  <si>
    <t>Sound Technician  音响技师（国内技术人员）</t>
  </si>
  <si>
    <t>7-1</t>
  </si>
  <si>
    <t>电工（照明设备及用电线路等)</t>
  </si>
  <si>
    <t>8-1</t>
  </si>
  <si>
    <t>安装拆场人工费</t>
  </si>
  <si>
    <t>人/工</t>
  </si>
  <si>
    <t>8-2</t>
  </si>
  <si>
    <t>搭建运输（工厂-酒店运输费）（往返）</t>
  </si>
  <si>
    <t>次</t>
  </si>
  <si>
    <t>8-3</t>
  </si>
  <si>
    <t>AV运输（工厂-酒店运输费）（往返）</t>
  </si>
  <si>
    <t>10-1</t>
  </si>
  <si>
    <t xml:space="preserve">项目经理 </t>
  </si>
  <si>
    <t>人/天</t>
  </si>
  <si>
    <t>11-1</t>
  </si>
  <si>
    <t>当地餐饮、交通、通讯补贴</t>
  </si>
  <si>
    <t>11-3</t>
  </si>
  <si>
    <t>机票</t>
  </si>
  <si>
    <t>人次</t>
  </si>
  <si>
    <t>其他</t>
  </si>
  <si>
    <r>
      <rPr>
        <b/>
        <sz val="12"/>
        <color indexed="8"/>
        <rFont val="微软雅黑"/>
        <family val="2"/>
        <charset val="134"/>
      </rPr>
      <t>其他</t>
    </r>
  </si>
  <si>
    <r>
      <rPr>
        <b/>
        <sz val="12"/>
        <color indexed="8"/>
        <rFont val="Arial"/>
        <family val="2"/>
      </rPr>
      <t xml:space="preserve">    </t>
    </r>
    <r>
      <rPr>
        <sz val="12"/>
        <color indexed="8"/>
        <rFont val="宋体"/>
        <family val="3"/>
        <charset val="134"/>
      </rPr>
      <t>小计（</t>
    </r>
    <r>
      <rPr>
        <b/>
        <sz val="12"/>
        <color indexed="8"/>
        <rFont val="Arial"/>
        <family val="2"/>
      </rPr>
      <t>net)</t>
    </r>
  </si>
  <si>
    <r>
      <rPr>
        <b/>
        <sz val="12"/>
        <color indexed="8"/>
        <rFont val="微软雅黑"/>
        <family val="2"/>
        <charset val="134"/>
      </rPr>
      <t>税</t>
    </r>
    <r>
      <rPr>
        <b/>
        <sz val="12"/>
        <color indexed="8"/>
        <rFont val="Arial"/>
        <family val="2"/>
      </rPr>
      <t xml:space="preserve"> Tax</t>
    </r>
  </si>
  <si>
    <t>Total Amount</t>
  </si>
  <si>
    <t>13-1</t>
    <phoneticPr fontId="23" type="noConversion"/>
  </si>
  <si>
    <t>高压锅</t>
    <phoneticPr fontId="23" type="noConversion"/>
  </si>
  <si>
    <t>平底锅</t>
    <phoneticPr fontId="23" type="noConversion"/>
  </si>
  <si>
    <t>菜勺</t>
    <phoneticPr fontId="23" type="noConversion"/>
  </si>
  <si>
    <t>菜铲</t>
    <phoneticPr fontId="23" type="noConversion"/>
  </si>
  <si>
    <t>菜盆</t>
    <phoneticPr fontId="23" type="noConversion"/>
  </si>
  <si>
    <t>盘子</t>
    <phoneticPr fontId="23" type="noConversion"/>
  </si>
  <si>
    <t>案板</t>
    <phoneticPr fontId="23" type="noConversion"/>
  </si>
  <si>
    <t>13-2</t>
  </si>
  <si>
    <t>13-3</t>
  </si>
  <si>
    <t>13-4</t>
  </si>
  <si>
    <t>13-5</t>
  </si>
  <si>
    <t>13-6</t>
  </si>
  <si>
    <t>13-7</t>
  </si>
  <si>
    <t>个</t>
    <phoneticPr fontId="23" type="noConversion"/>
  </si>
  <si>
    <t>中华医学会肾脏病学分会2019年血液净化论坛结算报价</t>
    <phoneticPr fontId="23" type="noConversion"/>
  </si>
  <si>
    <t>护理论坛-成都站结算单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</si>
</sst>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&quot; &quot;;&quot;-&quot;#,##0.00&quot; &quot;"/>
    <numFmt numFmtId="177" formatCode="&quot; &quot;* #,##0.00&quot; &quot;;&quot; &quot;* \(#,##0.00\);&quot; &quot;* &quot;-&quot;??&quot; &quot;"/>
    <numFmt numFmtId="178" formatCode="&quot; &quot;* #,##0.00&quot; &quot;;&quot; &quot;* &quot;-&quot;#,##0.00&quot; &quot;;&quot; &quot;* &quot;-&quot;??&quot; &quot;"/>
    <numFmt numFmtId="179" formatCode="0&quot; &quot;;\(0\)"/>
    <numFmt numFmtId="180" formatCode="#,##0.00&quot; &quot;"/>
    <numFmt numFmtId="181" formatCode="#,##0.00&quot; &quot;;\(#,##0.00\)"/>
    <numFmt numFmtId="182" formatCode="0.00&quot; &quot;"/>
  </numFmts>
  <fonts count="24">
    <font>
      <sz val="12"/>
      <color indexed="8"/>
      <name val="宋体"/>
    </font>
    <font>
      <sz val="22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u/>
      <sz val="12"/>
      <color indexed="8"/>
      <name val="微软雅黑"/>
      <family val="2"/>
      <charset val="134"/>
    </font>
    <font>
      <sz val="12"/>
      <color indexed="8"/>
      <name val="Arial"/>
      <family val="2"/>
    </font>
    <font>
      <sz val="12"/>
      <color indexed="8"/>
      <name val="微软雅黑"/>
      <family val="2"/>
      <charset val="134"/>
    </font>
    <font>
      <sz val="18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Arial"/>
      <family val="2"/>
    </font>
    <font>
      <b/>
      <sz val="12"/>
      <color indexed="9"/>
      <name val="微软雅黑"/>
      <family val="2"/>
      <charset val="134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4"/>
      <color indexed="8"/>
      <name val="宋体"/>
      <family val="3"/>
      <charset val="134"/>
    </font>
    <font>
      <sz val="16"/>
      <color indexed="8"/>
      <name val="Arial"/>
      <family val="2"/>
    </font>
    <font>
      <sz val="16"/>
      <color indexed="8"/>
      <name val="微软雅黑"/>
      <family val="2"/>
      <charset val="134"/>
    </font>
    <font>
      <sz val="11"/>
      <color indexed="8"/>
      <name val="Helvetica Neue"/>
      <charset val="134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微软雅黑"/>
      <family val="2"/>
      <charset val="134"/>
    </font>
    <font>
      <sz val="9"/>
      <color indexed="8"/>
      <name val="Arial"/>
      <family val="2"/>
    </font>
    <font>
      <b/>
      <u/>
      <sz val="12"/>
      <color indexed="8"/>
      <name val="Arial"/>
      <family val="2"/>
    </font>
    <font>
      <b/>
      <sz val="18"/>
      <color indexed="8"/>
      <name val="微软雅黑"/>
      <family val="2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7">
    <xf numFmtId="0" fontId="0" fillId="0" borderId="0" xfId="0" applyFont="1" applyAlignment="1"/>
    <xf numFmtId="0" fontId="0" fillId="0" borderId="0" xfId="0" applyNumberFormat="1" applyFont="1" applyAlignment="1"/>
    <xf numFmtId="49" fontId="2" fillId="3" borderId="2" xfId="0" applyNumberFormat="1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right"/>
    </xf>
    <xf numFmtId="0" fontId="0" fillId="0" borderId="0" xfId="0" applyNumberFormat="1" applyFont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4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right" wrapText="1"/>
    </xf>
    <xf numFmtId="49" fontId="7" fillId="4" borderId="9" xfId="0" applyNumberFormat="1" applyFont="1" applyFill="1" applyBorder="1" applyAlignment="1">
      <alignment wrapText="1"/>
    </xf>
    <xf numFmtId="0" fontId="4" fillId="2" borderId="8" xfId="0" applyFont="1" applyFill="1" applyBorder="1" applyAlignment="1"/>
    <xf numFmtId="49" fontId="8" fillId="5" borderId="2" xfId="0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/>
    <xf numFmtId="0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/>
    <xf numFmtId="178" fontId="4" fillId="2" borderId="2" xfId="0" applyNumberFormat="1" applyFont="1" applyFill="1" applyBorder="1" applyAlignment="1"/>
    <xf numFmtId="0" fontId="11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/>
    <xf numFmtId="0" fontId="11" fillId="2" borderId="1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/>
    <xf numFmtId="178" fontId="4" fillId="2" borderId="4" xfId="0" applyNumberFormat="1" applyFont="1" applyFill="1" applyBorder="1" applyAlignment="1">
      <alignment horizont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/>
    <xf numFmtId="0" fontId="4" fillId="3" borderId="2" xfId="0" applyFont="1" applyFill="1" applyBorder="1" applyAlignment="1"/>
    <xf numFmtId="178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178" fontId="5" fillId="2" borderId="12" xfId="0" applyNumberFormat="1" applyFont="1" applyFill="1" applyBorder="1" applyAlignment="1"/>
    <xf numFmtId="0" fontId="4" fillId="2" borderId="12" xfId="0" applyFont="1" applyFill="1" applyBorder="1" applyAlignment="1"/>
    <xf numFmtId="49" fontId="13" fillId="2" borderId="8" xfId="0" applyNumberFormat="1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vertical="center" wrapText="1"/>
    </xf>
    <xf numFmtId="49" fontId="16" fillId="6" borderId="2" xfId="0" applyNumberFormat="1" applyFont="1" applyFill="1" applyBorder="1" applyAlignment="1">
      <alignment vertical="center" wrapText="1"/>
    </xf>
    <xf numFmtId="49" fontId="8" fillId="7" borderId="2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/>
    <xf numFmtId="0" fontId="17" fillId="8" borderId="13" xfId="0" applyNumberFormat="1" applyFont="1" applyFill="1" applyBorder="1" applyAlignment="1">
      <alignment horizontal="center" vertical="center"/>
    </xf>
    <xf numFmtId="49" fontId="17" fillId="8" borderId="14" xfId="0" applyNumberFormat="1" applyFont="1" applyFill="1" applyBorder="1" applyAlignment="1">
      <alignment horizontal="left"/>
    </xf>
    <xf numFmtId="0" fontId="18" fillId="8" borderId="14" xfId="0" applyFont="1" applyFill="1" applyBorder="1" applyAlignment="1">
      <alignment horizontal="left"/>
    </xf>
    <xf numFmtId="0" fontId="4" fillId="8" borderId="14" xfId="0" applyFont="1" applyFill="1" applyBorder="1" applyAlignment="1"/>
    <xf numFmtId="179" fontId="4" fillId="8" borderId="14" xfId="0" applyNumberFormat="1" applyFont="1" applyFill="1" applyBorder="1" applyAlignment="1">
      <alignment horizontal="right" vertical="center"/>
    </xf>
    <xf numFmtId="180" fontId="17" fillId="8" borderId="15" xfId="0" applyNumberFormat="1" applyFont="1" applyFill="1" applyBorder="1" applyAlignment="1">
      <alignment horizontal="right"/>
    </xf>
    <xf numFmtId="180" fontId="17" fillId="8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181" fontId="19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horizontal="right" vertical="center" wrapText="1"/>
    </xf>
    <xf numFmtId="182" fontId="4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178" fontId="4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left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179" fontId="4" fillId="2" borderId="2" xfId="0" applyNumberFormat="1" applyFont="1" applyFill="1" applyBorder="1" applyAlignment="1">
      <alignment horizontal="right" vertical="center"/>
    </xf>
    <xf numFmtId="180" fontId="17" fillId="2" borderId="2" xfId="0" applyNumberFormat="1" applyFont="1" applyFill="1" applyBorder="1" applyAlignment="1">
      <alignment horizontal="right"/>
    </xf>
    <xf numFmtId="180" fontId="17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0" fontId="0" fillId="2" borderId="16" xfId="0" applyFont="1" applyFill="1" applyBorder="1" applyAlignment="1"/>
    <xf numFmtId="0" fontId="0" fillId="2" borderId="6" xfId="0" applyFont="1" applyFill="1" applyBorder="1" applyAlignment="1"/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49" fontId="5" fillId="2" borderId="2" xfId="0" applyNumberFormat="1" applyFont="1" applyFill="1" applyBorder="1" applyAlignment="1">
      <alignment horizontal="right" vertical="center" wrapText="1"/>
    </xf>
    <xf numFmtId="181" fontId="4" fillId="2" borderId="2" xfId="0" applyNumberFormat="1" applyFont="1" applyFill="1" applyBorder="1" applyAlignment="1">
      <alignment horizontal="left"/>
    </xf>
    <xf numFmtId="178" fontId="17" fillId="2" borderId="2" xfId="0" applyNumberFormat="1" applyFont="1" applyFill="1" applyBorder="1" applyAlignment="1">
      <alignment horizontal="left"/>
    </xf>
    <xf numFmtId="182" fontId="4" fillId="2" borderId="2" xfId="0" applyNumberFormat="1" applyFont="1" applyFill="1" applyBorder="1" applyAlignment="1">
      <alignment horizontal="right" vertical="center"/>
    </xf>
    <xf numFmtId="10" fontId="17" fillId="8" borderId="2" xfId="0" applyNumberFormat="1" applyFont="1" applyFill="1" applyBorder="1" applyAlignment="1">
      <alignment horizontal="left"/>
    </xf>
    <xf numFmtId="176" fontId="20" fillId="9" borderId="2" xfId="0" applyNumberFormat="1" applyFont="1" applyFill="1" applyBorder="1" applyAlignment="1">
      <alignment horizontal="right"/>
    </xf>
    <xf numFmtId="0" fontId="17" fillId="8" borderId="2" xfId="0" applyNumberFormat="1" applyFont="1" applyFill="1" applyBorder="1" applyAlignment="1">
      <alignment horizontal="center" vertical="center"/>
    </xf>
    <xf numFmtId="10" fontId="17" fillId="8" borderId="2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left" vertical="center"/>
    </xf>
    <xf numFmtId="176" fontId="20" fillId="2" borderId="2" xfId="0" applyNumberFormat="1" applyFont="1" applyFill="1" applyBorder="1" applyAlignment="1">
      <alignment horizontal="right"/>
    </xf>
    <xf numFmtId="176" fontId="20" fillId="2" borderId="2" xfId="0" applyNumberFormat="1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3" xfId="0" applyFont="1" applyFill="1" applyBorder="1" applyAlignment="1"/>
    <xf numFmtId="0" fontId="21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/>
    </xf>
    <xf numFmtId="0" fontId="0" fillId="0" borderId="0" xfId="0" applyNumberFormat="1" applyFont="1" applyAlignment="1"/>
    <xf numFmtId="0" fontId="17" fillId="8" borderId="25" xfId="0" applyNumberFormat="1" applyFont="1" applyFill="1" applyBorder="1" applyAlignment="1">
      <alignment horizontal="center" vertical="center"/>
    </xf>
    <xf numFmtId="49" fontId="17" fillId="8" borderId="26" xfId="0" applyNumberFormat="1" applyFont="1" applyFill="1" applyBorder="1" applyAlignment="1">
      <alignment horizontal="left"/>
    </xf>
    <xf numFmtId="0" fontId="18" fillId="8" borderId="26" xfId="0" applyFont="1" applyFill="1" applyBorder="1" applyAlignment="1">
      <alignment horizontal="left"/>
    </xf>
    <xf numFmtId="0" fontId="4" fillId="8" borderId="26" xfId="0" applyFont="1" applyFill="1" applyBorder="1" applyAlignment="1"/>
    <xf numFmtId="179" fontId="4" fillId="8" borderId="26" xfId="0" applyNumberFormat="1" applyFont="1" applyFill="1" applyBorder="1" applyAlignment="1">
      <alignment horizontal="right" vertical="center"/>
    </xf>
    <xf numFmtId="10" fontId="17" fillId="8" borderId="27" xfId="0" applyNumberFormat="1" applyFont="1" applyFill="1" applyBorder="1" applyAlignment="1">
      <alignment horizontal="right"/>
    </xf>
    <xf numFmtId="178" fontId="4" fillId="2" borderId="30" xfId="0" applyNumberFormat="1" applyFont="1" applyFill="1" applyBorder="1" applyAlignment="1">
      <alignment horizontal="right" vertical="center" wrapText="1"/>
    </xf>
    <xf numFmtId="49" fontId="4" fillId="11" borderId="2" xfId="0" applyNumberFormat="1" applyFont="1" applyFill="1" applyBorder="1" applyAlignment="1">
      <alignment horizontal="center" vertical="center"/>
    </xf>
    <xf numFmtId="49" fontId="5" fillId="11" borderId="2" xfId="0" applyNumberFormat="1" applyFont="1" applyFill="1" applyBorder="1" applyAlignment="1">
      <alignment horizontal="left" vertical="center"/>
    </xf>
    <xf numFmtId="0" fontId="4" fillId="11" borderId="24" xfId="0" applyFont="1" applyFill="1" applyBorder="1" applyAlignment="1"/>
    <xf numFmtId="0" fontId="4" fillId="11" borderId="2" xfId="0" applyNumberFormat="1" applyFont="1" applyFill="1" applyBorder="1" applyAlignment="1">
      <alignment horizontal="right" vertical="center"/>
    </xf>
    <xf numFmtId="178" fontId="4" fillId="11" borderId="2" xfId="0" applyNumberFormat="1" applyFont="1" applyFill="1" applyBorder="1" applyAlignment="1">
      <alignment horizontal="right" vertical="center" wrapText="1"/>
    </xf>
    <xf numFmtId="49" fontId="5" fillId="11" borderId="2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49" fontId="5" fillId="2" borderId="1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9" fontId="4" fillId="2" borderId="2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29" xfId="0" applyFont="1" applyFill="1" applyBorder="1" applyAlignment="1">
      <alignment horizontal="right"/>
    </xf>
    <xf numFmtId="49" fontId="17" fillId="8" borderId="13" xfId="0" applyNumberFormat="1" applyFont="1" applyFill="1" applyBorder="1" applyAlignment="1">
      <alignment horizontal="left"/>
    </xf>
    <xf numFmtId="0" fontId="17" fillId="8" borderId="14" xfId="0" applyFont="1" applyFill="1" applyBorder="1" applyAlignment="1">
      <alignment horizontal="left"/>
    </xf>
    <xf numFmtId="0" fontId="17" fillId="8" borderId="15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49" fontId="8" fillId="10" borderId="13" xfId="0" applyNumberFormat="1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78" fontId="4" fillId="2" borderId="10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/>
    </xf>
  </cellXfs>
  <cellStyles count="1">
    <cellStyle name="常规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0000"/>
      <rgbColor rgb="FFFFCC99"/>
      <rgbColor rgb="FF90713A"/>
      <rgbColor rgb="FF003366"/>
      <rgbColor rgb="FFB97034"/>
      <rgbColor rgb="FFC0C0C0"/>
      <rgbColor rgb="FFBFBFBF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"/>
  <sheetViews>
    <sheetView showGridLines="0" workbookViewId="0">
      <selection activeCell="E16" sqref="E16"/>
    </sheetView>
  </sheetViews>
  <sheetFormatPr defaultColWidth="8.875" defaultRowHeight="14.25" customHeight="1"/>
  <cols>
    <col min="1" max="1" width="17.5" style="1" customWidth="1"/>
    <col min="2" max="2" width="15.375" style="1" customWidth="1"/>
    <col min="3" max="3" width="5.5" style="1" customWidth="1"/>
    <col min="4" max="4" width="13.375" style="1" customWidth="1"/>
    <col min="5" max="5" width="39.25" style="1" customWidth="1"/>
    <col min="6" max="256" width="8.875" style="1" customWidth="1"/>
  </cols>
  <sheetData>
    <row r="1" spans="1:256" ht="27" customHeight="1">
      <c r="A1" s="140" t="s">
        <v>137</v>
      </c>
      <c r="B1" s="141"/>
      <c r="C1" s="141"/>
      <c r="D1" s="141"/>
      <c r="E1" s="141"/>
    </row>
    <row r="2" spans="1:256" ht="16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256" ht="18" customHeight="1">
      <c r="A3" s="3">
        <v>43580</v>
      </c>
      <c r="B3" s="4" t="s">
        <v>5</v>
      </c>
      <c r="C3" s="4" t="s">
        <v>6</v>
      </c>
      <c r="D3" s="4" t="s">
        <v>7</v>
      </c>
      <c r="E3" s="5">
        <f>'护理论坛-成都站报价'!H95</f>
        <v>42881.24</v>
      </c>
    </row>
    <row r="4" spans="1:256" ht="14.2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spans="1:256" ht="14.25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pans="1:256" ht="14.25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pans="1:256" ht="14.25" customHeight="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pans="1:256" ht="14.25" customHeight="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pans="1:256" ht="14.25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</row>
    <row r="10" spans="1:256" ht="14.25" customHeight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</row>
    <row r="11" spans="1:256" ht="14.25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</sheetData>
  <mergeCells count="1">
    <mergeCell ref="A1:E1"/>
  </mergeCells>
  <phoneticPr fontId="23" type="noConversion"/>
  <conditionalFormatting sqref="E3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showGridLines="0" tabSelected="1" zoomScale="60" zoomScaleNormal="60" workbookViewId="0">
      <selection activeCell="A39" sqref="A39:G39"/>
    </sheetView>
  </sheetViews>
  <sheetFormatPr defaultColWidth="9" defaultRowHeight="14.25" customHeight="1"/>
  <cols>
    <col min="1" max="1" width="9" style="6" customWidth="1"/>
    <col min="2" max="2" width="71" style="6" customWidth="1"/>
    <col min="3" max="3" width="16.875" style="6" customWidth="1"/>
    <col min="4" max="4" width="12.375" style="6" customWidth="1"/>
    <col min="5" max="5" width="36.375" style="6" customWidth="1"/>
    <col min="6" max="6" width="21.625" style="6" customWidth="1"/>
    <col min="7" max="7" width="11.375" style="6" customWidth="1"/>
    <col min="8" max="8" width="12.875" style="6" customWidth="1"/>
    <col min="9" max="9" width="13.5" style="6" customWidth="1"/>
    <col min="10" max="10" width="68" style="6" customWidth="1"/>
    <col min="11" max="11" width="10.875" style="6" customWidth="1"/>
    <col min="12" max="12" width="9" style="6" customWidth="1"/>
    <col min="13" max="13" width="24.375" style="6" customWidth="1"/>
    <col min="14" max="256" width="9" style="6" customWidth="1"/>
  </cols>
  <sheetData>
    <row r="1" spans="1:53" ht="17.25" customHeight="1">
      <c r="A1" s="7"/>
      <c r="B1" s="8"/>
      <c r="C1" s="9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1"/>
    </row>
    <row r="2" spans="1:53" ht="24.75" customHeight="1">
      <c r="A2" s="162" t="s">
        <v>138</v>
      </c>
      <c r="B2" s="163"/>
      <c r="C2" s="164"/>
      <c r="D2" s="163"/>
      <c r="E2" s="8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1"/>
    </row>
    <row r="3" spans="1:53" ht="33" customHeight="1">
      <c r="A3" s="14"/>
      <c r="B3" s="15" t="s">
        <v>8</v>
      </c>
      <c r="C3" s="16" t="s">
        <v>9</v>
      </c>
      <c r="D3" s="17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1"/>
    </row>
    <row r="4" spans="1:53" ht="36" customHeight="1">
      <c r="A4" s="18" t="s">
        <v>10</v>
      </c>
      <c r="B4" s="18" t="s">
        <v>11</v>
      </c>
      <c r="C4" s="19" t="s">
        <v>12</v>
      </c>
      <c r="D4" s="19" t="s">
        <v>13</v>
      </c>
      <c r="E4" s="20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/>
    </row>
    <row r="5" spans="1:53" ht="17.25" customHeight="1">
      <c r="A5" s="21">
        <v>1</v>
      </c>
      <c r="B5" s="22" t="s">
        <v>14</v>
      </c>
      <c r="C5" s="23">
        <f>H26</f>
        <v>1150</v>
      </c>
      <c r="D5" s="24">
        <f>O26</f>
        <v>0</v>
      </c>
      <c r="E5" s="25"/>
      <c r="F5" s="12"/>
      <c r="G5" s="26"/>
      <c r="H5" s="12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1"/>
    </row>
    <row r="6" spans="1:53" ht="17.25" customHeight="1">
      <c r="A6" s="21">
        <v>2</v>
      </c>
      <c r="B6" s="22" t="s">
        <v>15</v>
      </c>
      <c r="C6" s="23">
        <f>H33</f>
        <v>4882</v>
      </c>
      <c r="D6" s="24">
        <f>O33</f>
        <v>0</v>
      </c>
      <c r="E6" s="25"/>
      <c r="F6" s="12"/>
      <c r="G6" s="26"/>
      <c r="H6" s="12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1"/>
    </row>
    <row r="7" spans="1:53" ht="17.25" customHeight="1">
      <c r="A7" s="21">
        <v>3</v>
      </c>
      <c r="B7" s="22" t="s">
        <v>16</v>
      </c>
      <c r="C7" s="23">
        <f>H36</f>
        <v>600</v>
      </c>
      <c r="D7" s="24">
        <f>O36</f>
        <v>0</v>
      </c>
      <c r="E7" s="25"/>
      <c r="F7" s="12"/>
      <c r="G7" s="26"/>
      <c r="H7" s="12"/>
      <c r="I7" s="1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1"/>
    </row>
    <row r="8" spans="1:53" ht="17.25" customHeight="1">
      <c r="A8" s="21">
        <v>4</v>
      </c>
      <c r="B8" s="22" t="s">
        <v>17</v>
      </c>
      <c r="C8" s="23">
        <f>H39</f>
        <v>0</v>
      </c>
      <c r="D8" s="24">
        <f t="shared" ref="D8:D13" si="0">O39</f>
        <v>0</v>
      </c>
      <c r="E8" s="25"/>
      <c r="F8" s="12"/>
      <c r="G8" s="26"/>
      <c r="H8" s="12"/>
      <c r="I8" s="1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</row>
    <row r="9" spans="1:53" ht="17.25" customHeight="1">
      <c r="A9" s="21">
        <v>5</v>
      </c>
      <c r="B9" s="22" t="s">
        <v>18</v>
      </c>
      <c r="C9" s="23">
        <f>H42</f>
        <v>0</v>
      </c>
      <c r="D9" s="24">
        <f t="shared" si="0"/>
        <v>0</v>
      </c>
      <c r="E9" s="25"/>
      <c r="F9" s="12"/>
      <c r="G9" s="26"/>
      <c r="H9" s="12"/>
      <c r="I9" s="1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1"/>
    </row>
    <row r="10" spans="1:53" ht="17.25" customHeight="1">
      <c r="A10" s="21">
        <v>6</v>
      </c>
      <c r="B10" s="22" t="s">
        <v>19</v>
      </c>
      <c r="C10" s="23">
        <f>H60</f>
        <v>23454</v>
      </c>
      <c r="D10" s="24">
        <f t="shared" si="0"/>
        <v>0</v>
      </c>
      <c r="E10" s="25"/>
      <c r="F10" s="12"/>
      <c r="G10" s="26"/>
      <c r="H10" s="12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1"/>
    </row>
    <row r="11" spans="1:53" ht="17.25" customHeight="1">
      <c r="A11" s="21">
        <v>7</v>
      </c>
      <c r="B11" s="22" t="s">
        <v>20</v>
      </c>
      <c r="C11" s="23">
        <f>H63</f>
        <v>238</v>
      </c>
      <c r="D11" s="24">
        <f t="shared" si="0"/>
        <v>0</v>
      </c>
      <c r="E11" s="25"/>
      <c r="F11" s="27"/>
      <c r="G11" s="26"/>
      <c r="H11" s="12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1"/>
    </row>
    <row r="12" spans="1:53" ht="17.25" customHeight="1">
      <c r="A12" s="21">
        <v>8</v>
      </c>
      <c r="B12" s="22" t="s">
        <v>21</v>
      </c>
      <c r="C12" s="23">
        <f>H68</f>
        <v>4320</v>
      </c>
      <c r="D12" s="24">
        <f t="shared" si="0"/>
        <v>0</v>
      </c>
      <c r="E12" s="25"/>
      <c r="F12" s="27"/>
      <c r="G12" s="26"/>
      <c r="H12" s="12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1"/>
    </row>
    <row r="13" spans="1:53" ht="17.25" customHeight="1">
      <c r="A13" s="21">
        <v>9</v>
      </c>
      <c r="B13" s="22" t="s">
        <v>22</v>
      </c>
      <c r="C13" s="23">
        <f>H71</f>
        <v>0</v>
      </c>
      <c r="D13" s="24">
        <f t="shared" si="0"/>
        <v>0</v>
      </c>
      <c r="E13" s="28"/>
      <c r="F13" s="29"/>
      <c r="G13" s="26"/>
      <c r="H13" s="12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1"/>
    </row>
    <row r="14" spans="1:53" ht="17.25" customHeight="1">
      <c r="A14" s="21">
        <v>10</v>
      </c>
      <c r="B14" s="22" t="s">
        <v>23</v>
      </c>
      <c r="C14" s="23">
        <f>H74</f>
        <v>1520</v>
      </c>
      <c r="D14" s="24">
        <f>O46</f>
        <v>0</v>
      </c>
      <c r="E14" s="28"/>
      <c r="F14" s="29"/>
      <c r="G14" s="29"/>
      <c r="H14" s="12"/>
      <c r="I14" s="1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1"/>
    </row>
    <row r="15" spans="1:53" ht="17.25" customHeight="1">
      <c r="A15" s="21">
        <v>11</v>
      </c>
      <c r="B15" s="22" t="s">
        <v>24</v>
      </c>
      <c r="C15" s="23">
        <f>H78</f>
        <v>3740</v>
      </c>
      <c r="D15" s="24">
        <f>O47</f>
        <v>0</v>
      </c>
      <c r="E15" s="28"/>
      <c r="F15" s="29"/>
      <c r="G15" s="29"/>
      <c r="H15" s="12"/>
      <c r="I15" s="1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1"/>
    </row>
    <row r="16" spans="1:53" ht="17.25" customHeight="1">
      <c r="A16" s="21">
        <v>12</v>
      </c>
      <c r="B16" s="22" t="s">
        <v>25</v>
      </c>
      <c r="C16" s="23">
        <f>H81</f>
        <v>0</v>
      </c>
      <c r="D16" s="24">
        <f>O48</f>
        <v>0</v>
      </c>
      <c r="E16" s="28"/>
      <c r="F16" s="29"/>
      <c r="G16" s="29"/>
      <c r="H16" s="12"/>
      <c r="I16" s="13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1"/>
    </row>
    <row r="17" spans="1:53" ht="17.25" customHeight="1">
      <c r="A17" s="21">
        <v>13</v>
      </c>
      <c r="B17" s="22" t="s">
        <v>26</v>
      </c>
      <c r="C17" s="23">
        <f>H90</f>
        <v>550</v>
      </c>
      <c r="D17" s="24">
        <f>O55</f>
        <v>0</v>
      </c>
      <c r="E17" s="28"/>
      <c r="F17" s="29"/>
      <c r="G17" s="29"/>
      <c r="H17" s="12"/>
      <c r="I17" s="1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1"/>
    </row>
    <row r="18" spans="1:53" ht="17.25" customHeight="1">
      <c r="A18" s="21">
        <v>14</v>
      </c>
      <c r="B18" s="22" t="s">
        <v>27</v>
      </c>
      <c r="C18" s="23">
        <f>H93</f>
        <v>2427.2399999999998</v>
      </c>
      <c r="D18" s="24">
        <f>O56</f>
        <v>0</v>
      </c>
      <c r="E18" s="30"/>
      <c r="F18" s="12"/>
      <c r="G18" s="26"/>
      <c r="H18" s="12"/>
      <c r="I18" s="1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1"/>
    </row>
    <row r="19" spans="1:53" ht="17.25" customHeight="1">
      <c r="A19" s="31"/>
      <c r="B19" s="22" t="s">
        <v>28</v>
      </c>
      <c r="C19" s="32">
        <f>SUM(C5:C18)</f>
        <v>42881.24</v>
      </c>
      <c r="D19" s="24">
        <f>O57</f>
        <v>0</v>
      </c>
      <c r="E19" s="165"/>
      <c r="F19" s="166"/>
      <c r="G19" s="34"/>
      <c r="H19" s="35"/>
      <c r="I19" s="1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1"/>
    </row>
    <row r="20" spans="1:53" ht="18.75" customHeight="1">
      <c r="A20" s="36"/>
      <c r="B20" s="37"/>
      <c r="C20" s="38"/>
      <c r="D20" s="39"/>
      <c r="E20" s="40"/>
      <c r="F20" s="33"/>
      <c r="G20" s="35"/>
      <c r="H20" s="35"/>
      <c r="I20" s="13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1"/>
    </row>
    <row r="21" spans="1:53" ht="17.25" customHeight="1">
      <c r="A21" s="41"/>
      <c r="B21" s="42"/>
      <c r="C21" s="43"/>
      <c r="D21" s="44"/>
      <c r="E21" s="12"/>
      <c r="F21" s="12"/>
      <c r="G21" s="12"/>
      <c r="H21" s="12"/>
      <c r="I21" s="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1"/>
    </row>
    <row r="22" spans="1:53" ht="22.5" customHeight="1">
      <c r="A22" s="14"/>
      <c r="B22" s="45" t="s">
        <v>29</v>
      </c>
      <c r="C22" s="46"/>
      <c r="D22" s="17"/>
      <c r="E22" s="17"/>
      <c r="F22" s="47"/>
      <c r="G22" s="47"/>
      <c r="H22" s="47"/>
      <c r="I22" s="4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1"/>
    </row>
    <row r="23" spans="1:53" ht="31.5" customHeight="1">
      <c r="A23" s="49" t="s">
        <v>30</v>
      </c>
      <c r="B23" s="49" t="s">
        <v>31</v>
      </c>
      <c r="C23" s="49" t="s">
        <v>32</v>
      </c>
      <c r="D23" s="49" t="s">
        <v>33</v>
      </c>
      <c r="E23" s="50" t="s">
        <v>34</v>
      </c>
      <c r="F23" s="49" t="s">
        <v>35</v>
      </c>
      <c r="G23" s="49" t="s">
        <v>36</v>
      </c>
      <c r="H23" s="49" t="s">
        <v>37</v>
      </c>
      <c r="I23" s="51" t="s">
        <v>38</v>
      </c>
      <c r="J23" s="52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1"/>
    </row>
    <row r="24" spans="1:53" ht="18" customHeight="1">
      <c r="A24" s="53">
        <v>1</v>
      </c>
      <c r="B24" s="54" t="str">
        <f>B5</f>
        <v>会议活动策划 Meeting\Event Design</v>
      </c>
      <c r="C24" s="55"/>
      <c r="D24" s="56"/>
      <c r="E24" s="57"/>
      <c r="F24" s="57"/>
      <c r="G24" s="57"/>
      <c r="H24" s="58"/>
      <c r="I24" s="59"/>
      <c r="J24" s="52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1"/>
    </row>
    <row r="25" spans="1:53" ht="34.5" customHeight="1">
      <c r="A25" s="60" t="s">
        <v>39</v>
      </c>
      <c r="B25" s="61" t="s">
        <v>40</v>
      </c>
      <c r="C25" s="62" t="s">
        <v>41</v>
      </c>
      <c r="D25" s="63"/>
      <c r="E25" s="64">
        <v>1</v>
      </c>
      <c r="F25" s="65">
        <v>1</v>
      </c>
      <c r="G25" s="66">
        <v>1150</v>
      </c>
      <c r="H25" s="66">
        <f>E25*F25*G25</f>
        <v>1150</v>
      </c>
      <c r="I25" s="66">
        <v>1150</v>
      </c>
      <c r="J25" s="52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1"/>
    </row>
    <row r="26" spans="1:53" ht="15" customHeight="1">
      <c r="A26" s="143" t="s">
        <v>42</v>
      </c>
      <c r="B26" s="144"/>
      <c r="C26" s="144"/>
      <c r="D26" s="144"/>
      <c r="E26" s="144"/>
      <c r="F26" s="144"/>
      <c r="G26" s="145"/>
      <c r="H26" s="66">
        <f>SUM(H25:H25)</f>
        <v>1150</v>
      </c>
      <c r="I26" s="67"/>
      <c r="J26" s="52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1"/>
    </row>
    <row r="27" spans="1:53" ht="18" customHeight="1">
      <c r="A27" s="53">
        <v>2</v>
      </c>
      <c r="B27" s="54" t="str">
        <f>B6</f>
        <v>背景板制作 Back Drop</v>
      </c>
      <c r="C27" s="55"/>
      <c r="D27" s="56"/>
      <c r="E27" s="57"/>
      <c r="F27" s="57"/>
      <c r="G27" s="57"/>
      <c r="H27" s="58"/>
      <c r="I27" s="59"/>
      <c r="J27" s="52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1"/>
    </row>
    <row r="28" spans="1:53" ht="17.25" customHeight="1">
      <c r="A28" s="60" t="s">
        <v>43</v>
      </c>
      <c r="B28" s="68" t="s">
        <v>44</v>
      </c>
      <c r="C28" s="62" t="s">
        <v>45</v>
      </c>
      <c r="D28" s="69" t="s">
        <v>46</v>
      </c>
      <c r="E28" s="64">
        <v>12</v>
      </c>
      <c r="F28" s="70">
        <v>1</v>
      </c>
      <c r="G28" s="66">
        <v>95</v>
      </c>
      <c r="H28" s="66">
        <f>E28*F28*G28</f>
        <v>1140</v>
      </c>
      <c r="I28" s="66">
        <v>95</v>
      </c>
      <c r="J28" s="146" t="s">
        <v>47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1"/>
    </row>
    <row r="29" spans="1:53" ht="17.25" customHeight="1">
      <c r="A29" s="60" t="s">
        <v>48</v>
      </c>
      <c r="B29" s="68" t="s">
        <v>49</v>
      </c>
      <c r="C29" s="62" t="s">
        <v>45</v>
      </c>
      <c r="D29" s="69" t="s">
        <v>46</v>
      </c>
      <c r="E29" s="64">
        <v>12</v>
      </c>
      <c r="F29" s="70">
        <v>1</v>
      </c>
      <c r="G29" s="66">
        <v>48</v>
      </c>
      <c r="H29" s="66">
        <f>E29*F29*G29</f>
        <v>576</v>
      </c>
      <c r="I29" s="66">
        <v>48</v>
      </c>
      <c r="J29" s="147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1"/>
    </row>
    <row r="30" spans="1:53" ht="17.25" customHeight="1">
      <c r="A30" s="60" t="s">
        <v>50</v>
      </c>
      <c r="B30" s="68" t="s">
        <v>51</v>
      </c>
      <c r="C30" s="62" t="s">
        <v>45</v>
      </c>
      <c r="D30" s="69" t="s">
        <v>46</v>
      </c>
      <c r="E30" s="64">
        <v>12</v>
      </c>
      <c r="F30" s="70">
        <v>1</v>
      </c>
      <c r="G30" s="66">
        <v>95</v>
      </c>
      <c r="H30" s="66">
        <f>E30*F30*G30</f>
        <v>1140</v>
      </c>
      <c r="I30" s="66">
        <v>95</v>
      </c>
      <c r="J30" s="14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1"/>
    </row>
    <row r="31" spans="1:53" ht="17.25" customHeight="1">
      <c r="A31" s="60" t="s">
        <v>52</v>
      </c>
      <c r="B31" s="68" t="s">
        <v>53</v>
      </c>
      <c r="C31" s="62" t="s">
        <v>45</v>
      </c>
      <c r="D31" s="69" t="s">
        <v>46</v>
      </c>
      <c r="E31" s="64">
        <v>12</v>
      </c>
      <c r="F31" s="70">
        <v>1</v>
      </c>
      <c r="G31" s="66">
        <v>48</v>
      </c>
      <c r="H31" s="66">
        <f>E31*F31*G31</f>
        <v>576</v>
      </c>
      <c r="I31" s="66">
        <v>48</v>
      </c>
      <c r="J31" s="14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1"/>
    </row>
    <row r="32" spans="1:53" ht="17.25" customHeight="1">
      <c r="A32" s="60" t="s">
        <v>50</v>
      </c>
      <c r="B32" s="68" t="s">
        <v>54</v>
      </c>
      <c r="C32" s="62" t="s">
        <v>45</v>
      </c>
      <c r="D32" s="71"/>
      <c r="E32" s="64">
        <v>50</v>
      </c>
      <c r="F32" s="70">
        <v>1</v>
      </c>
      <c r="G32" s="66">
        <v>29</v>
      </c>
      <c r="H32" s="66">
        <f>E32*F32*G32</f>
        <v>1450</v>
      </c>
      <c r="I32" s="66">
        <v>29</v>
      </c>
      <c r="J32" s="52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1"/>
    </row>
    <row r="33" spans="1:53" ht="15" customHeight="1">
      <c r="A33" s="143" t="s">
        <v>55</v>
      </c>
      <c r="B33" s="144"/>
      <c r="C33" s="144"/>
      <c r="D33" s="144"/>
      <c r="E33" s="144"/>
      <c r="F33" s="144"/>
      <c r="G33" s="145"/>
      <c r="H33" s="66">
        <f>SUM(H28:H32)</f>
        <v>4882</v>
      </c>
      <c r="I33" s="67"/>
      <c r="J33" s="52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1"/>
    </row>
    <row r="34" spans="1:53" ht="18" customHeight="1">
      <c r="A34" s="53">
        <v>3</v>
      </c>
      <c r="B34" s="54" t="s">
        <v>56</v>
      </c>
      <c r="C34" s="55"/>
      <c r="D34" s="56"/>
      <c r="E34" s="57"/>
      <c r="F34" s="57"/>
      <c r="G34" s="57"/>
      <c r="H34" s="58"/>
      <c r="I34" s="59"/>
      <c r="J34" s="52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1"/>
    </row>
    <row r="35" spans="1:53" ht="17.25" customHeight="1">
      <c r="A35" s="60" t="s">
        <v>57</v>
      </c>
      <c r="B35" s="72" t="s">
        <v>58</v>
      </c>
      <c r="C35" s="62" t="s">
        <v>59</v>
      </c>
      <c r="D35" s="72" t="s">
        <v>60</v>
      </c>
      <c r="E35" s="64">
        <v>3</v>
      </c>
      <c r="F35" s="64">
        <v>1</v>
      </c>
      <c r="G35" s="66">
        <v>200</v>
      </c>
      <c r="H35" s="66">
        <f>E35*F35*G35</f>
        <v>600</v>
      </c>
      <c r="I35" s="66">
        <v>200</v>
      </c>
      <c r="J35" s="52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1"/>
    </row>
    <row r="36" spans="1:53" ht="15" customHeight="1">
      <c r="A36" s="143" t="s">
        <v>42</v>
      </c>
      <c r="B36" s="144"/>
      <c r="C36" s="144"/>
      <c r="D36" s="144"/>
      <c r="E36" s="144"/>
      <c r="F36" s="144"/>
      <c r="G36" s="145"/>
      <c r="H36" s="66">
        <f>SUM(H35:H35)</f>
        <v>600</v>
      </c>
      <c r="I36" s="73"/>
      <c r="J36" s="52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1"/>
    </row>
    <row r="37" spans="1:53" ht="18" customHeight="1">
      <c r="A37" s="53">
        <v>4</v>
      </c>
      <c r="B37" s="54" t="s">
        <v>61</v>
      </c>
      <c r="C37" s="55"/>
      <c r="D37" s="56"/>
      <c r="E37" s="57"/>
      <c r="F37" s="57"/>
      <c r="G37" s="57"/>
      <c r="H37" s="58"/>
      <c r="I37" s="59"/>
      <c r="J37" s="52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1"/>
    </row>
    <row r="38" spans="1:53" ht="17.25" customHeight="1">
      <c r="A38" s="60"/>
      <c r="B38" s="74"/>
      <c r="C38" s="74"/>
      <c r="D38" s="75"/>
      <c r="E38" s="76"/>
      <c r="F38" s="76"/>
      <c r="G38" s="66"/>
      <c r="H38" s="66"/>
      <c r="I38" s="66"/>
      <c r="J38" s="52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1"/>
    </row>
    <row r="39" spans="1:53" ht="15" customHeight="1">
      <c r="A39" s="143" t="s">
        <v>42</v>
      </c>
      <c r="B39" s="144"/>
      <c r="C39" s="144"/>
      <c r="D39" s="144"/>
      <c r="E39" s="144"/>
      <c r="F39" s="144"/>
      <c r="G39" s="145"/>
      <c r="H39" s="66"/>
      <c r="I39" s="77"/>
      <c r="J39" s="52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1"/>
    </row>
    <row r="40" spans="1:53" ht="18" customHeight="1">
      <c r="A40" s="53">
        <v>5</v>
      </c>
      <c r="B40" s="54" t="str">
        <f>B9</f>
        <v>视频文件制作  Opening/Introduction Video Production</v>
      </c>
      <c r="C40" s="55"/>
      <c r="D40" s="56"/>
      <c r="E40" s="57"/>
      <c r="F40" s="57"/>
      <c r="G40" s="57"/>
      <c r="H40" s="58"/>
      <c r="I40" s="59"/>
      <c r="J40" s="52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1"/>
    </row>
    <row r="41" spans="1:53" ht="18" customHeight="1">
      <c r="A41" s="78"/>
      <c r="B41" s="79"/>
      <c r="C41" s="80"/>
      <c r="D41" s="81"/>
      <c r="E41" s="82"/>
      <c r="F41" s="82"/>
      <c r="G41" s="82"/>
      <c r="H41" s="83"/>
      <c r="I41" s="84"/>
      <c r="J41" s="52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1"/>
    </row>
    <row r="42" spans="1:53" ht="15" customHeight="1">
      <c r="A42" s="143" t="s">
        <v>42</v>
      </c>
      <c r="B42" s="144"/>
      <c r="C42" s="144"/>
      <c r="D42" s="144"/>
      <c r="E42" s="144"/>
      <c r="F42" s="144"/>
      <c r="G42" s="145"/>
      <c r="H42" s="66">
        <v>0</v>
      </c>
      <c r="I42" s="77"/>
      <c r="J42" s="52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1"/>
    </row>
    <row r="43" spans="1:53" ht="18" customHeight="1">
      <c r="A43" s="53">
        <v>6</v>
      </c>
      <c r="B43" s="54" t="str">
        <f>B10</f>
        <v>音响设备AV</v>
      </c>
      <c r="C43" s="55"/>
      <c r="D43" s="56"/>
      <c r="E43" s="57"/>
      <c r="F43" s="57"/>
      <c r="G43" s="57"/>
      <c r="H43" s="58"/>
      <c r="I43" s="59"/>
      <c r="J43" s="52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1"/>
    </row>
    <row r="44" spans="1:53" ht="34.5" customHeight="1">
      <c r="A44" s="60" t="s">
        <v>62</v>
      </c>
      <c r="B44" s="85" t="s">
        <v>63</v>
      </c>
      <c r="C44" s="62" t="s">
        <v>64</v>
      </c>
      <c r="D44" s="86"/>
      <c r="E44" s="64">
        <v>2</v>
      </c>
      <c r="F44" s="64">
        <v>1</v>
      </c>
      <c r="G44" s="66">
        <v>3950</v>
      </c>
      <c r="H44" s="66">
        <f t="shared" ref="H44:H59" si="1">E44*F44*G44</f>
        <v>7900</v>
      </c>
      <c r="I44" s="66"/>
      <c r="J44" s="87" t="s">
        <v>65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1"/>
    </row>
    <row r="45" spans="1:53" ht="17.25" customHeight="1">
      <c r="A45" s="60" t="s">
        <v>66</v>
      </c>
      <c r="B45" s="68" t="s">
        <v>67</v>
      </c>
      <c r="C45" s="62" t="s">
        <v>64</v>
      </c>
      <c r="D45" s="86"/>
      <c r="E45" s="64">
        <v>2</v>
      </c>
      <c r="F45" s="64">
        <v>1</v>
      </c>
      <c r="G45" s="66">
        <v>400</v>
      </c>
      <c r="H45" s="66">
        <f t="shared" si="1"/>
        <v>800</v>
      </c>
      <c r="I45" s="66">
        <v>400</v>
      </c>
      <c r="J45" s="8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1"/>
    </row>
    <row r="46" spans="1:53" ht="17.25" customHeight="1">
      <c r="A46" s="60" t="s">
        <v>68</v>
      </c>
      <c r="B46" s="85" t="s">
        <v>69</v>
      </c>
      <c r="C46" s="62" t="s">
        <v>64</v>
      </c>
      <c r="D46" s="89" t="s">
        <v>70</v>
      </c>
      <c r="E46" s="64">
        <v>2</v>
      </c>
      <c r="F46" s="64">
        <v>1</v>
      </c>
      <c r="G46" s="66">
        <v>900</v>
      </c>
      <c r="H46" s="66">
        <f t="shared" si="1"/>
        <v>1800</v>
      </c>
      <c r="I46" s="66">
        <v>900</v>
      </c>
      <c r="J46" s="9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1"/>
    </row>
    <row r="47" spans="1:53" ht="17.25" customHeight="1">
      <c r="A47" s="60" t="s">
        <v>71</v>
      </c>
      <c r="B47" s="85" t="s">
        <v>72</v>
      </c>
      <c r="C47" s="62" t="s">
        <v>64</v>
      </c>
      <c r="D47" s="86"/>
      <c r="E47" s="64">
        <v>1</v>
      </c>
      <c r="F47" s="64">
        <v>1</v>
      </c>
      <c r="G47" s="66">
        <v>300</v>
      </c>
      <c r="H47" s="66">
        <f t="shared" si="1"/>
        <v>300</v>
      </c>
      <c r="I47" s="66">
        <v>300</v>
      </c>
      <c r="J47" s="9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1"/>
    </row>
    <row r="48" spans="1:53" ht="17.25" customHeight="1">
      <c r="A48" s="60" t="s">
        <v>73</v>
      </c>
      <c r="B48" s="85" t="s">
        <v>74</v>
      </c>
      <c r="C48" s="62" t="s">
        <v>59</v>
      </c>
      <c r="D48" s="86"/>
      <c r="E48" s="64">
        <v>1</v>
      </c>
      <c r="F48" s="64">
        <v>1</v>
      </c>
      <c r="G48" s="66">
        <v>2000</v>
      </c>
      <c r="H48" s="66">
        <f t="shared" si="1"/>
        <v>2000</v>
      </c>
      <c r="I48" s="66">
        <v>2000</v>
      </c>
      <c r="J48" s="9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1"/>
    </row>
    <row r="49" spans="1:53" ht="17.25" customHeight="1">
      <c r="A49" s="91" t="s">
        <v>75</v>
      </c>
      <c r="B49" s="85" t="s">
        <v>76</v>
      </c>
      <c r="C49" s="62" t="s">
        <v>41</v>
      </c>
      <c r="D49" s="92"/>
      <c r="E49" s="93">
        <v>4</v>
      </c>
      <c r="F49" s="94">
        <v>1</v>
      </c>
      <c r="G49" s="95">
        <v>750</v>
      </c>
      <c r="H49" s="95">
        <f t="shared" si="1"/>
        <v>3000</v>
      </c>
      <c r="I49" s="95">
        <v>750</v>
      </c>
      <c r="J49" s="5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1"/>
    </row>
    <row r="50" spans="1:53" ht="17.25" customHeight="1">
      <c r="A50" s="91" t="s">
        <v>77</v>
      </c>
      <c r="B50" s="85" t="s">
        <v>78</v>
      </c>
      <c r="C50" s="62" t="s">
        <v>59</v>
      </c>
      <c r="D50" s="92"/>
      <c r="E50" s="93">
        <v>4</v>
      </c>
      <c r="F50" s="94">
        <v>1</v>
      </c>
      <c r="G50" s="95">
        <v>190</v>
      </c>
      <c r="H50" s="95">
        <f t="shared" si="1"/>
        <v>760</v>
      </c>
      <c r="I50" s="95">
        <v>190</v>
      </c>
      <c r="J50" s="5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1"/>
    </row>
    <row r="51" spans="1:53" ht="17.25" customHeight="1">
      <c r="A51" s="91" t="s">
        <v>79</v>
      </c>
      <c r="B51" s="68" t="s">
        <v>80</v>
      </c>
      <c r="C51" s="62" t="s">
        <v>59</v>
      </c>
      <c r="D51" s="92"/>
      <c r="E51" s="93">
        <v>6</v>
      </c>
      <c r="F51" s="94">
        <v>1</v>
      </c>
      <c r="G51" s="95">
        <v>238</v>
      </c>
      <c r="H51" s="95">
        <f t="shared" si="1"/>
        <v>1428</v>
      </c>
      <c r="I51" s="95">
        <v>238</v>
      </c>
      <c r="J51" s="5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1"/>
    </row>
    <row r="52" spans="1:53" ht="17.25" customHeight="1">
      <c r="A52" s="91" t="s">
        <v>81</v>
      </c>
      <c r="B52" s="85" t="s">
        <v>82</v>
      </c>
      <c r="C52" s="62" t="s">
        <v>41</v>
      </c>
      <c r="D52" s="92"/>
      <c r="E52" s="93">
        <v>1</v>
      </c>
      <c r="F52" s="94">
        <v>1</v>
      </c>
      <c r="G52" s="95">
        <v>114</v>
      </c>
      <c r="H52" s="95">
        <f t="shared" si="1"/>
        <v>114</v>
      </c>
      <c r="I52" s="95">
        <v>114</v>
      </c>
      <c r="J52" s="5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1"/>
    </row>
    <row r="53" spans="1:53" ht="17.25" customHeight="1">
      <c r="A53" s="91" t="s">
        <v>83</v>
      </c>
      <c r="B53" s="85" t="s">
        <v>84</v>
      </c>
      <c r="C53" s="62" t="s">
        <v>41</v>
      </c>
      <c r="D53" s="92"/>
      <c r="E53" s="93">
        <v>1</v>
      </c>
      <c r="F53" s="94">
        <v>1</v>
      </c>
      <c r="G53" s="95">
        <v>2000</v>
      </c>
      <c r="H53" s="95">
        <f t="shared" si="1"/>
        <v>2000</v>
      </c>
      <c r="I53" s="95">
        <v>2000</v>
      </c>
      <c r="J53" s="5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1"/>
    </row>
    <row r="54" spans="1:53" ht="17.25" customHeight="1">
      <c r="A54" s="91" t="s">
        <v>85</v>
      </c>
      <c r="B54" s="85" t="s">
        <v>86</v>
      </c>
      <c r="C54" s="62" t="s">
        <v>41</v>
      </c>
      <c r="D54" s="92"/>
      <c r="E54" s="93">
        <v>1</v>
      </c>
      <c r="F54" s="94">
        <v>1</v>
      </c>
      <c r="G54" s="95">
        <v>200</v>
      </c>
      <c r="H54" s="95">
        <f t="shared" si="1"/>
        <v>200</v>
      </c>
      <c r="I54" s="95">
        <v>200</v>
      </c>
      <c r="J54" s="5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1"/>
    </row>
    <row r="55" spans="1:53" ht="17.25" customHeight="1">
      <c r="A55" s="60" t="s">
        <v>87</v>
      </c>
      <c r="B55" s="72" t="s">
        <v>88</v>
      </c>
      <c r="C55" s="62" t="s">
        <v>41</v>
      </c>
      <c r="D55" s="75"/>
      <c r="E55" s="64">
        <v>1</v>
      </c>
      <c r="F55" s="64">
        <v>1</v>
      </c>
      <c r="G55" s="66">
        <v>600</v>
      </c>
      <c r="H55" s="66">
        <f t="shared" si="1"/>
        <v>600</v>
      </c>
      <c r="I55" s="96" t="s">
        <v>89</v>
      </c>
      <c r="J55" s="5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1"/>
    </row>
    <row r="56" spans="1:53" ht="17.25" customHeight="1">
      <c r="A56" s="60" t="s">
        <v>90</v>
      </c>
      <c r="B56" s="72" t="s">
        <v>91</v>
      </c>
      <c r="C56" s="62" t="s">
        <v>64</v>
      </c>
      <c r="D56" s="75"/>
      <c r="E56" s="64">
        <v>2</v>
      </c>
      <c r="F56" s="64">
        <v>1</v>
      </c>
      <c r="G56" s="66">
        <v>190</v>
      </c>
      <c r="H56" s="66">
        <f t="shared" si="1"/>
        <v>380</v>
      </c>
      <c r="I56" s="66">
        <v>190</v>
      </c>
      <c r="J56" s="5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1"/>
    </row>
    <row r="57" spans="1:53" ht="17.25" customHeight="1">
      <c r="A57" s="60" t="s">
        <v>92</v>
      </c>
      <c r="B57" s="72" t="s">
        <v>93</v>
      </c>
      <c r="C57" s="62" t="s">
        <v>59</v>
      </c>
      <c r="D57" s="75"/>
      <c r="E57" s="64">
        <v>1</v>
      </c>
      <c r="F57" s="64">
        <v>1</v>
      </c>
      <c r="G57" s="66">
        <v>200</v>
      </c>
      <c r="H57" s="66">
        <f t="shared" si="1"/>
        <v>200</v>
      </c>
      <c r="I57" s="96" t="s">
        <v>89</v>
      </c>
      <c r="J57" s="5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1"/>
    </row>
    <row r="58" spans="1:53" ht="17.25" customHeight="1">
      <c r="A58" s="60" t="s">
        <v>94</v>
      </c>
      <c r="B58" s="97" t="s">
        <v>95</v>
      </c>
      <c r="C58" s="97" t="s">
        <v>96</v>
      </c>
      <c r="D58" s="98"/>
      <c r="E58" s="99">
        <v>1</v>
      </c>
      <c r="F58" s="99">
        <v>1</v>
      </c>
      <c r="G58" s="66">
        <v>1000</v>
      </c>
      <c r="H58" s="66">
        <f t="shared" si="1"/>
        <v>1000</v>
      </c>
      <c r="I58" s="66">
        <v>1000</v>
      </c>
      <c r="J58" s="5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1"/>
    </row>
    <row r="59" spans="1:53" ht="17.25" customHeight="1">
      <c r="A59" s="60" t="s">
        <v>97</v>
      </c>
      <c r="B59" s="68" t="s">
        <v>98</v>
      </c>
      <c r="C59" s="97" t="s">
        <v>96</v>
      </c>
      <c r="D59" s="98"/>
      <c r="E59" s="99">
        <v>1</v>
      </c>
      <c r="F59" s="99">
        <v>1</v>
      </c>
      <c r="G59" s="66">
        <v>972</v>
      </c>
      <c r="H59" s="66">
        <f t="shared" si="1"/>
        <v>972</v>
      </c>
      <c r="I59" s="66">
        <v>972</v>
      </c>
      <c r="J59" s="5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1"/>
    </row>
    <row r="60" spans="1:53" ht="15" customHeight="1">
      <c r="A60" s="143" t="s">
        <v>42</v>
      </c>
      <c r="B60" s="144"/>
      <c r="C60" s="144"/>
      <c r="D60" s="144"/>
      <c r="E60" s="144"/>
      <c r="F60" s="144"/>
      <c r="G60" s="145"/>
      <c r="H60" s="66">
        <f>SUM(H44:H59)</f>
        <v>23454</v>
      </c>
      <c r="I60" s="67"/>
      <c r="J60" s="100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</row>
    <row r="61" spans="1:53" ht="18" customHeight="1">
      <c r="A61" s="53">
        <v>7</v>
      </c>
      <c r="B61" s="54" t="str">
        <f>B11</f>
        <v>电工Electrical Works</v>
      </c>
      <c r="C61" s="55"/>
      <c r="D61" s="56"/>
      <c r="E61" s="57"/>
      <c r="F61" s="57"/>
      <c r="G61" s="57"/>
      <c r="H61" s="58"/>
      <c r="I61" s="59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5"/>
    </row>
    <row r="62" spans="1:53" ht="17.25" customHeight="1">
      <c r="A62" s="60" t="s">
        <v>99</v>
      </c>
      <c r="B62" s="97" t="s">
        <v>100</v>
      </c>
      <c r="C62" s="106"/>
      <c r="D62" s="81"/>
      <c r="E62" s="64">
        <v>1</v>
      </c>
      <c r="F62" s="64">
        <v>1</v>
      </c>
      <c r="G62" s="66">
        <v>238</v>
      </c>
      <c r="H62" s="66">
        <f>E62*F62*G62</f>
        <v>238</v>
      </c>
      <c r="I62" s="66">
        <v>238</v>
      </c>
      <c r="J62" s="107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9"/>
    </row>
    <row r="63" spans="1:53" ht="18.75" customHeight="1">
      <c r="A63" s="143" t="s">
        <v>42</v>
      </c>
      <c r="B63" s="144"/>
      <c r="C63" s="144"/>
      <c r="D63" s="144"/>
      <c r="E63" s="144"/>
      <c r="F63" s="144"/>
      <c r="G63" s="145"/>
      <c r="H63" s="66">
        <f>SUM(H62:H62)</f>
        <v>238</v>
      </c>
      <c r="I63" s="67"/>
      <c r="J63" s="5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1"/>
    </row>
    <row r="64" spans="1:53" ht="18" customHeight="1">
      <c r="A64" s="53">
        <v>8</v>
      </c>
      <c r="B64" s="54" t="str">
        <f>B12</f>
        <v>进、撤展人工费 Construction &amp; Dismantling</v>
      </c>
      <c r="C64" s="55"/>
      <c r="D64" s="56"/>
      <c r="E64" s="57"/>
      <c r="F64" s="57"/>
      <c r="G64" s="57"/>
      <c r="H64" s="58"/>
      <c r="I64" s="59"/>
      <c r="J64" s="5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1"/>
    </row>
    <row r="65" spans="1:53" ht="17.25" customHeight="1">
      <c r="A65" s="60" t="s">
        <v>101</v>
      </c>
      <c r="B65" s="62" t="s">
        <v>102</v>
      </c>
      <c r="C65" s="62" t="s">
        <v>103</v>
      </c>
      <c r="D65" s="75"/>
      <c r="E65" s="64">
        <v>8</v>
      </c>
      <c r="F65" s="64">
        <v>1</v>
      </c>
      <c r="G65" s="66">
        <v>240</v>
      </c>
      <c r="H65" s="66">
        <f>G65*F65*E65</f>
        <v>1920</v>
      </c>
      <c r="I65" s="66">
        <v>240</v>
      </c>
      <c r="J65" s="5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1"/>
    </row>
    <row r="66" spans="1:53" ht="17.25" customHeight="1">
      <c r="A66" s="60" t="s">
        <v>104</v>
      </c>
      <c r="B66" s="62" t="s">
        <v>105</v>
      </c>
      <c r="C66" s="62" t="s">
        <v>106</v>
      </c>
      <c r="D66" s="75"/>
      <c r="E66" s="64">
        <v>2</v>
      </c>
      <c r="F66" s="64">
        <v>1</v>
      </c>
      <c r="G66" s="66">
        <v>600</v>
      </c>
      <c r="H66" s="66">
        <f>G66*F66*E66</f>
        <v>1200</v>
      </c>
      <c r="I66" s="66">
        <v>680</v>
      </c>
      <c r="J66" s="5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1"/>
    </row>
    <row r="67" spans="1:53" ht="17.25" customHeight="1">
      <c r="A67" s="60" t="s">
        <v>107</v>
      </c>
      <c r="B67" s="62" t="s">
        <v>108</v>
      </c>
      <c r="C67" s="62" t="s">
        <v>106</v>
      </c>
      <c r="D67" s="75"/>
      <c r="E67" s="64">
        <v>2</v>
      </c>
      <c r="F67" s="64">
        <v>1</v>
      </c>
      <c r="G67" s="66">
        <v>600</v>
      </c>
      <c r="H67" s="66">
        <f>G67*F67*E67</f>
        <v>1200</v>
      </c>
      <c r="I67" s="95">
        <v>680</v>
      </c>
      <c r="J67" s="5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1"/>
    </row>
    <row r="68" spans="1:53" ht="15" customHeight="1">
      <c r="A68" s="143" t="s">
        <v>42</v>
      </c>
      <c r="B68" s="144"/>
      <c r="C68" s="144"/>
      <c r="D68" s="144"/>
      <c r="E68" s="144"/>
      <c r="F68" s="144"/>
      <c r="G68" s="145"/>
      <c r="H68" s="66">
        <f>SUM(H65:H67)</f>
        <v>4320</v>
      </c>
      <c r="I68" s="67"/>
      <c r="J68" s="5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1"/>
    </row>
    <row r="69" spans="1:53" ht="18" customHeight="1">
      <c r="A69" s="53">
        <v>9</v>
      </c>
      <c r="B69" s="54" t="str">
        <f>B13</f>
        <v>摄影摄像 Shoot/Photograph</v>
      </c>
      <c r="C69" s="55"/>
      <c r="D69" s="56"/>
      <c r="E69" s="57"/>
      <c r="F69" s="57"/>
      <c r="G69" s="57"/>
      <c r="H69" s="58"/>
      <c r="I69" s="59"/>
      <c r="J69" s="52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1"/>
    </row>
    <row r="70" spans="1:53" ht="17.25" customHeight="1">
      <c r="A70" s="60"/>
      <c r="B70" s="75"/>
      <c r="C70" s="74"/>
      <c r="D70" s="75"/>
      <c r="E70" s="76"/>
      <c r="F70" s="76"/>
      <c r="G70" s="66"/>
      <c r="H70" s="96"/>
      <c r="I70" s="66"/>
      <c r="J70" s="5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1"/>
    </row>
    <row r="71" spans="1:53" ht="15" customHeight="1">
      <c r="A71" s="143" t="s">
        <v>42</v>
      </c>
      <c r="B71" s="144"/>
      <c r="C71" s="144"/>
      <c r="D71" s="144"/>
      <c r="E71" s="144"/>
      <c r="F71" s="144"/>
      <c r="G71" s="145"/>
      <c r="H71" s="66">
        <f>SUM(H70:H70)</f>
        <v>0</v>
      </c>
      <c r="I71" s="67"/>
      <c r="J71" s="5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1"/>
    </row>
    <row r="72" spans="1:53" ht="18" customHeight="1">
      <c r="A72" s="53">
        <v>10</v>
      </c>
      <c r="B72" s="54" t="str">
        <f>B14</f>
        <v>对于活动支持或项目执行上人员收费（天）project management</v>
      </c>
      <c r="C72" s="55"/>
      <c r="D72" s="56"/>
      <c r="E72" s="57"/>
      <c r="F72" s="57"/>
      <c r="G72" s="57"/>
      <c r="H72" s="58"/>
      <c r="I72" s="59"/>
      <c r="J72" s="52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1"/>
    </row>
    <row r="73" spans="1:53" ht="17.25" customHeight="1">
      <c r="A73" s="60" t="s">
        <v>109</v>
      </c>
      <c r="B73" s="62" t="s">
        <v>110</v>
      </c>
      <c r="C73" s="62" t="s">
        <v>111</v>
      </c>
      <c r="D73" s="75"/>
      <c r="E73" s="64">
        <v>1</v>
      </c>
      <c r="F73" s="64">
        <v>2</v>
      </c>
      <c r="G73" s="66">
        <v>760</v>
      </c>
      <c r="H73" s="66">
        <f>G73*F73*E73</f>
        <v>1520</v>
      </c>
      <c r="I73" s="95">
        <v>760</v>
      </c>
      <c r="J73" s="5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1"/>
    </row>
    <row r="74" spans="1:53" ht="15" customHeight="1">
      <c r="A74" s="143" t="s">
        <v>42</v>
      </c>
      <c r="B74" s="144"/>
      <c r="C74" s="144"/>
      <c r="D74" s="144"/>
      <c r="E74" s="144"/>
      <c r="F74" s="144"/>
      <c r="G74" s="145"/>
      <c r="H74" s="66">
        <f>SUM(H73:H73)</f>
        <v>1520</v>
      </c>
      <c r="I74" s="67"/>
      <c r="J74" s="5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1"/>
    </row>
    <row r="75" spans="1:53" ht="18" customHeight="1">
      <c r="A75" s="53">
        <v>11</v>
      </c>
      <c r="B75" s="54" t="str">
        <f>B15</f>
        <v>人员差旅travel</v>
      </c>
      <c r="C75" s="55"/>
      <c r="D75" s="56"/>
      <c r="E75" s="57"/>
      <c r="F75" s="57"/>
      <c r="G75" s="57"/>
      <c r="H75" s="58"/>
      <c r="I75" s="59"/>
      <c r="J75" s="5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1"/>
    </row>
    <row r="76" spans="1:53" ht="17.25" customHeight="1">
      <c r="A76" s="60" t="s">
        <v>112</v>
      </c>
      <c r="B76" s="62" t="s">
        <v>113</v>
      </c>
      <c r="C76" s="62" t="s">
        <v>111</v>
      </c>
      <c r="D76" s="75"/>
      <c r="E76" s="64">
        <v>1</v>
      </c>
      <c r="F76" s="64">
        <v>2</v>
      </c>
      <c r="G76" s="66">
        <v>120</v>
      </c>
      <c r="H76" s="66">
        <f>G76*F76*E76</f>
        <v>240</v>
      </c>
      <c r="I76" s="66">
        <v>120</v>
      </c>
      <c r="J76" s="52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1"/>
    </row>
    <row r="77" spans="1:53" ht="17.25" customHeight="1">
      <c r="A77" s="60" t="s">
        <v>114</v>
      </c>
      <c r="B77" s="62" t="s">
        <v>115</v>
      </c>
      <c r="C77" s="62" t="s">
        <v>116</v>
      </c>
      <c r="D77" s="75"/>
      <c r="E77" s="64">
        <v>1</v>
      </c>
      <c r="F77" s="64">
        <v>1</v>
      </c>
      <c r="G77" s="66">
        <v>3500</v>
      </c>
      <c r="H77" s="66">
        <f>G77*F77*E77</f>
        <v>3500</v>
      </c>
      <c r="I77" s="110" t="s">
        <v>117</v>
      </c>
      <c r="J77" s="52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1"/>
    </row>
    <row r="78" spans="1:53" ht="15" customHeight="1">
      <c r="A78" s="143" t="s">
        <v>42</v>
      </c>
      <c r="B78" s="144"/>
      <c r="C78" s="144"/>
      <c r="D78" s="144"/>
      <c r="E78" s="144"/>
      <c r="F78" s="144"/>
      <c r="G78" s="145"/>
      <c r="H78" s="66">
        <f>SUM(H76:H77)</f>
        <v>3740</v>
      </c>
      <c r="I78" s="111"/>
      <c r="J78" s="52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1"/>
    </row>
    <row r="79" spans="1:53" ht="18" customHeight="1">
      <c r="A79" s="53">
        <v>12</v>
      </c>
      <c r="B79" s="54" t="str">
        <f>B16</f>
        <v>游戏设备制作及租赁 Equipment Rents</v>
      </c>
      <c r="C79" s="55"/>
      <c r="D79" s="56"/>
      <c r="E79" s="57"/>
      <c r="F79" s="57"/>
      <c r="G79" s="57"/>
      <c r="H79" s="58"/>
      <c r="I79" s="59"/>
      <c r="J79" s="52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1"/>
    </row>
    <row r="80" spans="1:53" ht="18" customHeight="1">
      <c r="A80" s="78"/>
      <c r="B80" s="112"/>
      <c r="C80" s="80"/>
      <c r="D80" s="81"/>
      <c r="E80" s="82"/>
      <c r="F80" s="82"/>
      <c r="G80" s="82"/>
      <c r="H80" s="83"/>
      <c r="I80" s="84"/>
      <c r="J80" s="52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1"/>
    </row>
    <row r="81" spans="1:256" ht="15" customHeight="1">
      <c r="A81" s="143" t="s">
        <v>42</v>
      </c>
      <c r="B81" s="144"/>
      <c r="C81" s="144"/>
      <c r="D81" s="144"/>
      <c r="E81" s="144"/>
      <c r="F81" s="144"/>
      <c r="G81" s="145"/>
      <c r="H81" s="113"/>
      <c r="I81" s="111"/>
      <c r="J81" s="5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1"/>
    </row>
    <row r="82" spans="1:256" ht="18" customHeight="1">
      <c r="A82" s="127">
        <v>13</v>
      </c>
      <c r="B82" s="128" t="s">
        <v>118</v>
      </c>
      <c r="C82" s="129"/>
      <c r="D82" s="130"/>
      <c r="E82" s="131"/>
      <c r="F82" s="131"/>
      <c r="G82" s="131"/>
      <c r="H82" s="132"/>
      <c r="I82" s="114"/>
      <c r="J82" s="52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1"/>
    </row>
    <row r="83" spans="1:256" ht="18" customHeight="1">
      <c r="A83" s="134" t="s">
        <v>122</v>
      </c>
      <c r="B83" s="135" t="s">
        <v>123</v>
      </c>
      <c r="C83" s="135" t="s">
        <v>136</v>
      </c>
      <c r="D83" s="136"/>
      <c r="E83" s="137">
        <v>1</v>
      </c>
      <c r="F83" s="137">
        <v>1</v>
      </c>
      <c r="G83" s="138">
        <v>240</v>
      </c>
      <c r="H83" s="138">
        <f>E83*F83*G83</f>
        <v>240</v>
      </c>
      <c r="I83" s="139" t="s">
        <v>117</v>
      </c>
      <c r="J83" s="5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1"/>
    </row>
    <row r="84" spans="1:256" ht="18" customHeight="1">
      <c r="A84" s="134" t="s">
        <v>130</v>
      </c>
      <c r="B84" s="135" t="s">
        <v>124</v>
      </c>
      <c r="C84" s="135" t="s">
        <v>136</v>
      </c>
      <c r="D84" s="136"/>
      <c r="E84" s="137">
        <v>1</v>
      </c>
      <c r="F84" s="137">
        <v>1</v>
      </c>
      <c r="G84" s="138">
        <v>75</v>
      </c>
      <c r="H84" s="138">
        <f t="shared" ref="H84:H89" si="2">E84*F84*G84</f>
        <v>75</v>
      </c>
      <c r="I84" s="139" t="s">
        <v>117</v>
      </c>
      <c r="J84" s="52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1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  <c r="FB84" s="126"/>
      <c r="FC84" s="126"/>
      <c r="FD84" s="126"/>
      <c r="FE84" s="126"/>
      <c r="FF84" s="126"/>
      <c r="FG84" s="126"/>
      <c r="FH84" s="126"/>
      <c r="FI84" s="126"/>
      <c r="FJ84" s="126"/>
      <c r="FK84" s="126"/>
      <c r="FL84" s="126"/>
      <c r="FM84" s="126"/>
      <c r="FN84" s="126"/>
      <c r="FO84" s="126"/>
      <c r="FP84" s="126"/>
      <c r="FQ84" s="126"/>
      <c r="FR84" s="126"/>
      <c r="FS84" s="126"/>
      <c r="FT84" s="126"/>
      <c r="FU84" s="126"/>
      <c r="FV84" s="126"/>
      <c r="FW84" s="126"/>
      <c r="FX84" s="126"/>
      <c r="FY84" s="126"/>
      <c r="FZ84" s="126"/>
      <c r="GA84" s="126"/>
      <c r="GB84" s="126"/>
      <c r="GC84" s="126"/>
      <c r="GD84" s="126"/>
      <c r="GE84" s="126"/>
      <c r="GF84" s="126"/>
      <c r="GG84" s="126"/>
      <c r="GH84" s="126"/>
      <c r="GI84" s="126"/>
      <c r="GJ84" s="126"/>
      <c r="GK84" s="126"/>
      <c r="GL84" s="126"/>
      <c r="GM84" s="126"/>
      <c r="GN84" s="126"/>
      <c r="GO84" s="126"/>
      <c r="GP84" s="126"/>
      <c r="GQ84" s="126"/>
      <c r="GR84" s="126"/>
      <c r="GS84" s="126"/>
      <c r="GT84" s="126"/>
      <c r="GU84" s="126"/>
      <c r="GV84" s="126"/>
      <c r="GW84" s="126"/>
      <c r="GX84" s="126"/>
      <c r="GY84" s="126"/>
      <c r="GZ84" s="126"/>
      <c r="HA84" s="126"/>
      <c r="HB84" s="126"/>
      <c r="HC84" s="126"/>
      <c r="HD84" s="126"/>
      <c r="HE84" s="126"/>
      <c r="HF84" s="126"/>
      <c r="HG84" s="126"/>
      <c r="HH84" s="126"/>
      <c r="HI84" s="126"/>
      <c r="HJ84" s="126"/>
      <c r="HK84" s="126"/>
      <c r="HL84" s="126"/>
      <c r="HM84" s="126"/>
      <c r="HN84" s="126"/>
      <c r="HO84" s="126"/>
      <c r="HP84" s="126"/>
      <c r="HQ84" s="126"/>
      <c r="HR84" s="126"/>
      <c r="HS84" s="126"/>
      <c r="HT84" s="126"/>
      <c r="HU84" s="126"/>
      <c r="HV84" s="126"/>
      <c r="HW84" s="126"/>
      <c r="HX84" s="126"/>
      <c r="HY84" s="126"/>
      <c r="HZ84" s="126"/>
      <c r="IA84" s="126"/>
      <c r="IB84" s="126"/>
      <c r="IC84" s="126"/>
      <c r="ID84" s="126"/>
      <c r="IE84" s="126"/>
      <c r="IF84" s="126"/>
      <c r="IG84" s="126"/>
      <c r="IH84" s="126"/>
      <c r="II84" s="126"/>
      <c r="IJ84" s="126"/>
      <c r="IK84" s="126"/>
      <c r="IL84" s="126"/>
      <c r="IM84" s="126"/>
      <c r="IN84" s="126"/>
      <c r="IO84" s="126"/>
      <c r="IP84" s="126"/>
      <c r="IQ84" s="126"/>
      <c r="IR84" s="126"/>
      <c r="IS84" s="126"/>
      <c r="IT84" s="126"/>
      <c r="IU84" s="126"/>
      <c r="IV84" s="126"/>
    </row>
    <row r="85" spans="1:256" ht="18" customHeight="1">
      <c r="A85" s="134" t="s">
        <v>131</v>
      </c>
      <c r="B85" s="135" t="s">
        <v>125</v>
      </c>
      <c r="C85" s="135" t="s">
        <v>136</v>
      </c>
      <c r="D85" s="136"/>
      <c r="E85" s="137">
        <v>1</v>
      </c>
      <c r="F85" s="137">
        <v>1</v>
      </c>
      <c r="G85" s="138">
        <v>45</v>
      </c>
      <c r="H85" s="138">
        <f t="shared" si="2"/>
        <v>45</v>
      </c>
      <c r="I85" s="139" t="s">
        <v>117</v>
      </c>
      <c r="J85" s="52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1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  <c r="FB85" s="126"/>
      <c r="FC85" s="126"/>
      <c r="FD85" s="126"/>
      <c r="FE85" s="126"/>
      <c r="FF85" s="126"/>
      <c r="FG85" s="126"/>
      <c r="FH85" s="126"/>
      <c r="FI85" s="126"/>
      <c r="FJ85" s="126"/>
      <c r="FK85" s="126"/>
      <c r="FL85" s="126"/>
      <c r="FM85" s="126"/>
      <c r="FN85" s="126"/>
      <c r="FO85" s="126"/>
      <c r="FP85" s="126"/>
      <c r="FQ85" s="126"/>
      <c r="FR85" s="126"/>
      <c r="FS85" s="126"/>
      <c r="FT85" s="126"/>
      <c r="FU85" s="126"/>
      <c r="FV85" s="126"/>
      <c r="FW85" s="126"/>
      <c r="FX85" s="126"/>
      <c r="FY85" s="126"/>
      <c r="FZ85" s="126"/>
      <c r="GA85" s="126"/>
      <c r="GB85" s="126"/>
      <c r="GC85" s="126"/>
      <c r="GD85" s="126"/>
      <c r="GE85" s="126"/>
      <c r="GF85" s="126"/>
      <c r="GG85" s="126"/>
      <c r="GH85" s="126"/>
      <c r="GI85" s="126"/>
      <c r="GJ85" s="126"/>
      <c r="GK85" s="126"/>
      <c r="GL85" s="126"/>
      <c r="GM85" s="126"/>
      <c r="GN85" s="126"/>
      <c r="GO85" s="126"/>
      <c r="GP85" s="126"/>
      <c r="GQ85" s="126"/>
      <c r="GR85" s="126"/>
      <c r="GS85" s="126"/>
      <c r="GT85" s="126"/>
      <c r="GU85" s="126"/>
      <c r="GV85" s="126"/>
      <c r="GW85" s="126"/>
      <c r="GX85" s="126"/>
      <c r="GY85" s="126"/>
      <c r="GZ85" s="126"/>
      <c r="HA85" s="126"/>
      <c r="HB85" s="126"/>
      <c r="HC85" s="126"/>
      <c r="HD85" s="126"/>
      <c r="HE85" s="126"/>
      <c r="HF85" s="126"/>
      <c r="HG85" s="126"/>
      <c r="HH85" s="126"/>
      <c r="HI85" s="126"/>
      <c r="HJ85" s="126"/>
      <c r="HK85" s="126"/>
      <c r="HL85" s="126"/>
      <c r="HM85" s="126"/>
      <c r="HN85" s="126"/>
      <c r="HO85" s="126"/>
      <c r="HP85" s="126"/>
      <c r="HQ85" s="126"/>
      <c r="HR85" s="126"/>
      <c r="HS85" s="126"/>
      <c r="HT85" s="126"/>
      <c r="HU85" s="126"/>
      <c r="HV85" s="126"/>
      <c r="HW85" s="126"/>
      <c r="HX85" s="126"/>
      <c r="HY85" s="126"/>
      <c r="HZ85" s="126"/>
      <c r="IA85" s="126"/>
      <c r="IB85" s="126"/>
      <c r="IC85" s="126"/>
      <c r="ID85" s="126"/>
      <c r="IE85" s="126"/>
      <c r="IF85" s="126"/>
      <c r="IG85" s="126"/>
      <c r="IH85" s="126"/>
      <c r="II85" s="126"/>
      <c r="IJ85" s="126"/>
      <c r="IK85" s="126"/>
      <c r="IL85" s="126"/>
      <c r="IM85" s="126"/>
      <c r="IN85" s="126"/>
      <c r="IO85" s="126"/>
      <c r="IP85" s="126"/>
      <c r="IQ85" s="126"/>
      <c r="IR85" s="126"/>
      <c r="IS85" s="126"/>
      <c r="IT85" s="126"/>
      <c r="IU85" s="126"/>
      <c r="IV85" s="126"/>
    </row>
    <row r="86" spans="1:256" ht="18" customHeight="1">
      <c r="A86" s="134" t="s">
        <v>132</v>
      </c>
      <c r="B86" s="135" t="s">
        <v>126</v>
      </c>
      <c r="C86" s="135" t="s">
        <v>136</v>
      </c>
      <c r="D86" s="136"/>
      <c r="E86" s="137">
        <v>1</v>
      </c>
      <c r="F86" s="137">
        <v>1</v>
      </c>
      <c r="G86" s="138">
        <v>45</v>
      </c>
      <c r="H86" s="138">
        <f t="shared" si="2"/>
        <v>45</v>
      </c>
      <c r="I86" s="139" t="s">
        <v>117</v>
      </c>
      <c r="J86" s="52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1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126"/>
      <c r="DH86" s="126"/>
      <c r="DI86" s="126"/>
      <c r="DJ86" s="126"/>
      <c r="DK86" s="126"/>
      <c r="DL86" s="126"/>
      <c r="DM86" s="126"/>
      <c r="DN86" s="126"/>
      <c r="DO86" s="126"/>
      <c r="DP86" s="126"/>
      <c r="DQ86" s="126"/>
      <c r="DR86" s="126"/>
      <c r="DS86" s="126"/>
      <c r="DT86" s="126"/>
      <c r="DU86" s="126"/>
      <c r="DV86" s="126"/>
      <c r="DW86" s="126"/>
      <c r="DX86" s="126"/>
      <c r="DY86" s="126"/>
      <c r="DZ86" s="126"/>
      <c r="EA86" s="126"/>
      <c r="EB86" s="126"/>
      <c r="EC86" s="126"/>
      <c r="ED86" s="126"/>
      <c r="EE86" s="126"/>
      <c r="EF86" s="126"/>
      <c r="EG86" s="126"/>
      <c r="EH86" s="126"/>
      <c r="EI86" s="126"/>
      <c r="EJ86" s="126"/>
      <c r="EK86" s="126"/>
      <c r="EL86" s="126"/>
      <c r="EM86" s="126"/>
      <c r="EN86" s="126"/>
      <c r="EO86" s="126"/>
      <c r="EP86" s="126"/>
      <c r="EQ86" s="126"/>
      <c r="ER86" s="126"/>
      <c r="ES86" s="126"/>
      <c r="ET86" s="126"/>
      <c r="EU86" s="126"/>
      <c r="EV86" s="126"/>
      <c r="EW86" s="126"/>
      <c r="EX86" s="126"/>
      <c r="EY86" s="126"/>
      <c r="EZ86" s="126"/>
      <c r="FA86" s="126"/>
      <c r="FB86" s="126"/>
      <c r="FC86" s="126"/>
      <c r="FD86" s="126"/>
      <c r="FE86" s="126"/>
      <c r="FF86" s="126"/>
      <c r="FG86" s="126"/>
      <c r="FH86" s="126"/>
      <c r="FI86" s="126"/>
      <c r="FJ86" s="126"/>
      <c r="FK86" s="126"/>
      <c r="FL86" s="126"/>
      <c r="FM86" s="126"/>
      <c r="FN86" s="126"/>
      <c r="FO86" s="126"/>
      <c r="FP86" s="126"/>
      <c r="FQ86" s="126"/>
      <c r="FR86" s="126"/>
      <c r="FS86" s="126"/>
      <c r="FT86" s="126"/>
      <c r="FU86" s="126"/>
      <c r="FV86" s="126"/>
      <c r="FW86" s="126"/>
      <c r="FX86" s="126"/>
      <c r="FY86" s="126"/>
      <c r="FZ86" s="126"/>
      <c r="GA86" s="126"/>
      <c r="GB86" s="126"/>
      <c r="GC86" s="126"/>
      <c r="GD86" s="126"/>
      <c r="GE86" s="126"/>
      <c r="GF86" s="126"/>
      <c r="GG86" s="126"/>
      <c r="GH86" s="126"/>
      <c r="GI86" s="126"/>
      <c r="GJ86" s="126"/>
      <c r="GK86" s="126"/>
      <c r="GL86" s="126"/>
      <c r="GM86" s="126"/>
      <c r="GN86" s="126"/>
      <c r="GO86" s="126"/>
      <c r="GP86" s="126"/>
      <c r="GQ86" s="126"/>
      <c r="GR86" s="126"/>
      <c r="GS86" s="126"/>
      <c r="GT86" s="126"/>
      <c r="GU86" s="126"/>
      <c r="GV86" s="126"/>
      <c r="GW86" s="126"/>
      <c r="GX86" s="126"/>
      <c r="GY86" s="126"/>
      <c r="GZ86" s="126"/>
      <c r="HA86" s="126"/>
      <c r="HB86" s="126"/>
      <c r="HC86" s="126"/>
      <c r="HD86" s="126"/>
      <c r="HE86" s="126"/>
      <c r="HF86" s="126"/>
      <c r="HG86" s="126"/>
      <c r="HH86" s="126"/>
      <c r="HI86" s="126"/>
      <c r="HJ86" s="126"/>
      <c r="HK86" s="126"/>
      <c r="HL86" s="126"/>
      <c r="HM86" s="126"/>
      <c r="HN86" s="126"/>
      <c r="HO86" s="126"/>
      <c r="HP86" s="126"/>
      <c r="HQ86" s="126"/>
      <c r="HR86" s="126"/>
      <c r="HS86" s="126"/>
      <c r="HT86" s="126"/>
      <c r="HU86" s="126"/>
      <c r="HV86" s="126"/>
      <c r="HW86" s="126"/>
      <c r="HX86" s="126"/>
      <c r="HY86" s="126"/>
      <c r="HZ86" s="126"/>
      <c r="IA86" s="126"/>
      <c r="IB86" s="126"/>
      <c r="IC86" s="126"/>
      <c r="ID86" s="126"/>
      <c r="IE86" s="126"/>
      <c r="IF86" s="126"/>
      <c r="IG86" s="126"/>
      <c r="IH86" s="126"/>
      <c r="II86" s="126"/>
      <c r="IJ86" s="126"/>
      <c r="IK86" s="126"/>
      <c r="IL86" s="126"/>
      <c r="IM86" s="126"/>
      <c r="IN86" s="126"/>
      <c r="IO86" s="126"/>
      <c r="IP86" s="126"/>
      <c r="IQ86" s="126"/>
      <c r="IR86" s="126"/>
      <c r="IS86" s="126"/>
      <c r="IT86" s="126"/>
      <c r="IU86" s="126"/>
      <c r="IV86" s="126"/>
    </row>
    <row r="87" spans="1:256" ht="18" customHeight="1">
      <c r="A87" s="134" t="s">
        <v>133</v>
      </c>
      <c r="B87" s="135" t="s">
        <v>127</v>
      </c>
      <c r="C87" s="135" t="s">
        <v>136</v>
      </c>
      <c r="D87" s="136"/>
      <c r="E87" s="137">
        <v>1</v>
      </c>
      <c r="F87" s="137">
        <v>1</v>
      </c>
      <c r="G87" s="138">
        <v>40</v>
      </c>
      <c r="H87" s="138">
        <f t="shared" si="2"/>
        <v>40</v>
      </c>
      <c r="I87" s="139" t="s">
        <v>117</v>
      </c>
      <c r="J87" s="52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1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126"/>
      <c r="DH87" s="126"/>
      <c r="DI87" s="126"/>
      <c r="DJ87" s="126"/>
      <c r="DK87" s="126"/>
      <c r="DL87" s="126"/>
      <c r="DM87" s="126"/>
      <c r="DN87" s="126"/>
      <c r="DO87" s="126"/>
      <c r="DP87" s="126"/>
      <c r="DQ87" s="126"/>
      <c r="DR87" s="126"/>
      <c r="DS87" s="126"/>
      <c r="DT87" s="126"/>
      <c r="DU87" s="126"/>
      <c r="DV87" s="126"/>
      <c r="DW87" s="126"/>
      <c r="DX87" s="126"/>
      <c r="DY87" s="126"/>
      <c r="DZ87" s="126"/>
      <c r="EA87" s="126"/>
      <c r="EB87" s="126"/>
      <c r="EC87" s="126"/>
      <c r="ED87" s="126"/>
      <c r="EE87" s="126"/>
      <c r="EF87" s="126"/>
      <c r="EG87" s="126"/>
      <c r="EH87" s="126"/>
      <c r="EI87" s="126"/>
      <c r="EJ87" s="126"/>
      <c r="EK87" s="126"/>
      <c r="EL87" s="126"/>
      <c r="EM87" s="126"/>
      <c r="EN87" s="126"/>
      <c r="EO87" s="126"/>
      <c r="EP87" s="126"/>
      <c r="EQ87" s="126"/>
      <c r="ER87" s="126"/>
      <c r="ES87" s="126"/>
      <c r="ET87" s="126"/>
      <c r="EU87" s="126"/>
      <c r="EV87" s="126"/>
      <c r="EW87" s="126"/>
      <c r="EX87" s="126"/>
      <c r="EY87" s="126"/>
      <c r="EZ87" s="126"/>
      <c r="FA87" s="126"/>
      <c r="FB87" s="126"/>
      <c r="FC87" s="126"/>
      <c r="FD87" s="126"/>
      <c r="FE87" s="126"/>
      <c r="FF87" s="126"/>
      <c r="FG87" s="126"/>
      <c r="FH87" s="126"/>
      <c r="FI87" s="126"/>
      <c r="FJ87" s="126"/>
      <c r="FK87" s="126"/>
      <c r="FL87" s="126"/>
      <c r="FM87" s="126"/>
      <c r="FN87" s="126"/>
      <c r="FO87" s="126"/>
      <c r="FP87" s="126"/>
      <c r="FQ87" s="126"/>
      <c r="FR87" s="126"/>
      <c r="FS87" s="126"/>
      <c r="FT87" s="126"/>
      <c r="FU87" s="126"/>
      <c r="FV87" s="126"/>
      <c r="FW87" s="126"/>
      <c r="FX87" s="126"/>
      <c r="FY87" s="126"/>
      <c r="FZ87" s="126"/>
      <c r="GA87" s="126"/>
      <c r="GB87" s="126"/>
      <c r="GC87" s="126"/>
      <c r="GD87" s="126"/>
      <c r="GE87" s="126"/>
      <c r="GF87" s="126"/>
      <c r="GG87" s="126"/>
      <c r="GH87" s="126"/>
      <c r="GI87" s="126"/>
      <c r="GJ87" s="126"/>
      <c r="GK87" s="126"/>
      <c r="GL87" s="126"/>
      <c r="GM87" s="126"/>
      <c r="GN87" s="126"/>
      <c r="GO87" s="126"/>
      <c r="GP87" s="126"/>
      <c r="GQ87" s="126"/>
      <c r="GR87" s="126"/>
      <c r="GS87" s="126"/>
      <c r="GT87" s="126"/>
      <c r="GU87" s="126"/>
      <c r="GV87" s="126"/>
      <c r="GW87" s="126"/>
      <c r="GX87" s="126"/>
      <c r="GY87" s="126"/>
      <c r="GZ87" s="126"/>
      <c r="HA87" s="126"/>
      <c r="HB87" s="126"/>
      <c r="HC87" s="126"/>
      <c r="HD87" s="126"/>
      <c r="HE87" s="126"/>
      <c r="HF87" s="126"/>
      <c r="HG87" s="126"/>
      <c r="HH87" s="126"/>
      <c r="HI87" s="126"/>
      <c r="HJ87" s="126"/>
      <c r="HK87" s="126"/>
      <c r="HL87" s="126"/>
      <c r="HM87" s="126"/>
      <c r="HN87" s="126"/>
      <c r="HO87" s="126"/>
      <c r="HP87" s="126"/>
      <c r="HQ87" s="126"/>
      <c r="HR87" s="126"/>
      <c r="HS87" s="126"/>
      <c r="HT87" s="126"/>
      <c r="HU87" s="126"/>
      <c r="HV87" s="126"/>
      <c r="HW87" s="126"/>
      <c r="HX87" s="126"/>
      <c r="HY87" s="126"/>
      <c r="HZ87" s="126"/>
      <c r="IA87" s="126"/>
      <c r="IB87" s="126"/>
      <c r="IC87" s="126"/>
      <c r="ID87" s="126"/>
      <c r="IE87" s="126"/>
      <c r="IF87" s="126"/>
      <c r="IG87" s="126"/>
      <c r="IH87" s="126"/>
      <c r="II87" s="126"/>
      <c r="IJ87" s="126"/>
      <c r="IK87" s="126"/>
      <c r="IL87" s="126"/>
      <c r="IM87" s="126"/>
      <c r="IN87" s="126"/>
      <c r="IO87" s="126"/>
      <c r="IP87" s="126"/>
      <c r="IQ87" s="126"/>
      <c r="IR87" s="126"/>
      <c r="IS87" s="126"/>
      <c r="IT87" s="126"/>
      <c r="IU87" s="126"/>
      <c r="IV87" s="126"/>
    </row>
    <row r="88" spans="1:256" ht="18" customHeight="1">
      <c r="A88" s="134" t="s">
        <v>134</v>
      </c>
      <c r="B88" s="135" t="s">
        <v>128</v>
      </c>
      <c r="C88" s="135" t="s">
        <v>136</v>
      </c>
      <c r="D88" s="136"/>
      <c r="E88" s="137">
        <v>2</v>
      </c>
      <c r="F88" s="137">
        <v>1</v>
      </c>
      <c r="G88" s="138">
        <v>20</v>
      </c>
      <c r="H88" s="138">
        <f t="shared" si="2"/>
        <v>40</v>
      </c>
      <c r="I88" s="139" t="s">
        <v>117</v>
      </c>
      <c r="J88" s="52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1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</row>
    <row r="89" spans="1:256" ht="18" customHeight="1">
      <c r="A89" s="134" t="s">
        <v>135</v>
      </c>
      <c r="B89" s="135" t="s">
        <v>129</v>
      </c>
      <c r="C89" s="135" t="s">
        <v>136</v>
      </c>
      <c r="D89" s="136"/>
      <c r="E89" s="137">
        <v>1</v>
      </c>
      <c r="F89" s="137">
        <v>1</v>
      </c>
      <c r="G89" s="138">
        <v>65</v>
      </c>
      <c r="H89" s="138">
        <f t="shared" si="2"/>
        <v>65</v>
      </c>
      <c r="I89" s="139" t="s">
        <v>117</v>
      </c>
      <c r="J89" s="52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1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126"/>
      <c r="DH89" s="126"/>
      <c r="DI89" s="126"/>
      <c r="DJ89" s="126"/>
      <c r="DK89" s="126"/>
      <c r="DL89" s="126"/>
      <c r="DM89" s="126"/>
      <c r="DN89" s="126"/>
      <c r="DO89" s="126"/>
      <c r="DP89" s="126"/>
      <c r="DQ89" s="126"/>
      <c r="DR89" s="126"/>
      <c r="DS89" s="126"/>
      <c r="DT89" s="126"/>
      <c r="DU89" s="126"/>
      <c r="DV89" s="126"/>
      <c r="DW89" s="126"/>
      <c r="DX89" s="126"/>
      <c r="DY89" s="126"/>
      <c r="DZ89" s="126"/>
      <c r="EA89" s="126"/>
      <c r="EB89" s="126"/>
      <c r="EC89" s="126"/>
      <c r="ED89" s="126"/>
      <c r="EE89" s="126"/>
      <c r="EF89" s="126"/>
      <c r="EG89" s="126"/>
      <c r="EH89" s="126"/>
      <c r="EI89" s="126"/>
      <c r="EJ89" s="126"/>
      <c r="EK89" s="126"/>
      <c r="EL89" s="126"/>
      <c r="EM89" s="126"/>
      <c r="EN89" s="126"/>
      <c r="EO89" s="126"/>
      <c r="EP89" s="126"/>
      <c r="EQ89" s="126"/>
      <c r="ER89" s="126"/>
      <c r="ES89" s="126"/>
      <c r="ET89" s="126"/>
      <c r="EU89" s="126"/>
      <c r="EV89" s="126"/>
      <c r="EW89" s="126"/>
      <c r="EX89" s="126"/>
      <c r="EY89" s="126"/>
      <c r="EZ89" s="126"/>
      <c r="FA89" s="126"/>
      <c r="FB89" s="126"/>
      <c r="FC89" s="126"/>
      <c r="FD89" s="126"/>
      <c r="FE89" s="126"/>
      <c r="FF89" s="126"/>
      <c r="FG89" s="126"/>
      <c r="FH89" s="126"/>
      <c r="FI89" s="126"/>
      <c r="FJ89" s="126"/>
      <c r="FK89" s="126"/>
      <c r="FL89" s="126"/>
      <c r="FM89" s="126"/>
      <c r="FN89" s="126"/>
      <c r="FO89" s="126"/>
      <c r="FP89" s="126"/>
      <c r="FQ89" s="126"/>
      <c r="FR89" s="126"/>
      <c r="FS89" s="126"/>
      <c r="FT89" s="126"/>
      <c r="FU89" s="126"/>
      <c r="FV89" s="126"/>
      <c r="FW89" s="126"/>
      <c r="FX89" s="126"/>
      <c r="FY89" s="126"/>
      <c r="FZ89" s="126"/>
      <c r="GA89" s="126"/>
      <c r="GB89" s="126"/>
      <c r="GC89" s="126"/>
      <c r="GD89" s="126"/>
      <c r="GE89" s="126"/>
      <c r="GF89" s="126"/>
      <c r="GG89" s="126"/>
      <c r="GH89" s="126"/>
      <c r="GI89" s="126"/>
      <c r="GJ89" s="126"/>
      <c r="GK89" s="126"/>
      <c r="GL89" s="126"/>
      <c r="GM89" s="126"/>
      <c r="GN89" s="126"/>
      <c r="GO89" s="126"/>
      <c r="GP89" s="126"/>
      <c r="GQ89" s="126"/>
      <c r="GR89" s="126"/>
      <c r="GS89" s="126"/>
      <c r="GT89" s="126"/>
      <c r="GU89" s="126"/>
      <c r="GV89" s="126"/>
      <c r="GW89" s="126"/>
      <c r="GX89" s="126"/>
      <c r="GY89" s="126"/>
      <c r="GZ89" s="126"/>
      <c r="HA89" s="126"/>
      <c r="HB89" s="126"/>
      <c r="HC89" s="126"/>
      <c r="HD89" s="126"/>
      <c r="HE89" s="126"/>
      <c r="HF89" s="126"/>
      <c r="HG89" s="126"/>
      <c r="HH89" s="126"/>
      <c r="HI89" s="126"/>
      <c r="HJ89" s="126"/>
      <c r="HK89" s="126"/>
      <c r="HL89" s="126"/>
      <c r="HM89" s="126"/>
      <c r="HN89" s="126"/>
      <c r="HO89" s="126"/>
      <c r="HP89" s="126"/>
      <c r="HQ89" s="126"/>
      <c r="HR89" s="126"/>
      <c r="HS89" s="126"/>
      <c r="HT89" s="126"/>
      <c r="HU89" s="126"/>
      <c r="HV89" s="126"/>
      <c r="HW89" s="126"/>
      <c r="HX89" s="126"/>
      <c r="HY89" s="126"/>
      <c r="HZ89" s="126"/>
      <c r="IA89" s="126"/>
      <c r="IB89" s="126"/>
      <c r="IC89" s="126"/>
      <c r="ID89" s="126"/>
      <c r="IE89" s="126"/>
      <c r="IF89" s="126"/>
      <c r="IG89" s="126"/>
      <c r="IH89" s="126"/>
      <c r="II89" s="126"/>
      <c r="IJ89" s="126"/>
      <c r="IK89" s="126"/>
      <c r="IL89" s="126"/>
      <c r="IM89" s="126"/>
      <c r="IN89" s="126"/>
      <c r="IO89" s="126"/>
      <c r="IP89" s="126"/>
      <c r="IQ89" s="126"/>
      <c r="IR89" s="126"/>
      <c r="IS89" s="126"/>
      <c r="IT89" s="126"/>
      <c r="IU89" s="126"/>
      <c r="IV89" s="126"/>
    </row>
    <row r="90" spans="1:256" ht="15" customHeight="1">
      <c r="A90" s="148" t="s">
        <v>42</v>
      </c>
      <c r="B90" s="149"/>
      <c r="C90" s="149"/>
      <c r="D90" s="149"/>
      <c r="E90" s="149"/>
      <c r="F90" s="149"/>
      <c r="G90" s="150"/>
      <c r="H90" s="133">
        <f>SUM(H83:H89)</f>
        <v>550</v>
      </c>
      <c r="I90" s="111"/>
      <c r="J90" s="52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1"/>
    </row>
    <row r="91" spans="1:256" ht="15.75" customHeight="1">
      <c r="A91" s="160" t="s">
        <v>119</v>
      </c>
      <c r="B91" s="161"/>
      <c r="C91" s="161"/>
      <c r="D91" s="161"/>
      <c r="E91" s="161"/>
      <c r="F91" s="161"/>
      <c r="G91" s="161"/>
      <c r="H91" s="115">
        <f>SUM(H26,H33,H36,H39,H42,H60,H63,H68,H71,H74,H78,H81,H90)</f>
        <v>40454</v>
      </c>
      <c r="I91" s="111"/>
      <c r="J91" s="5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1"/>
    </row>
    <row r="92" spans="1:256" ht="18" customHeight="1">
      <c r="A92" s="116">
        <v>14</v>
      </c>
      <c r="B92" s="151" t="s">
        <v>120</v>
      </c>
      <c r="C92" s="152"/>
      <c r="D92" s="152"/>
      <c r="E92" s="152"/>
      <c r="F92" s="152"/>
      <c r="G92" s="153"/>
      <c r="H92" s="117">
        <v>0.06</v>
      </c>
      <c r="I92" s="114"/>
      <c r="J92" s="52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1"/>
    </row>
    <row r="93" spans="1:256" ht="15" customHeight="1">
      <c r="A93" s="143" t="s">
        <v>42</v>
      </c>
      <c r="B93" s="144"/>
      <c r="C93" s="144"/>
      <c r="D93" s="144"/>
      <c r="E93" s="144"/>
      <c r="F93" s="144"/>
      <c r="G93" s="145"/>
      <c r="H93" s="66">
        <f>H91*H92</f>
        <v>2427.2399999999998</v>
      </c>
      <c r="I93" s="67"/>
      <c r="J93" s="52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1"/>
    </row>
    <row r="94" spans="1:256" ht="15.75" customHeight="1">
      <c r="A94" s="154"/>
      <c r="B94" s="155"/>
      <c r="C94" s="155"/>
      <c r="D94" s="155"/>
      <c r="E94" s="155"/>
      <c r="F94" s="155"/>
      <c r="G94" s="155"/>
      <c r="H94" s="156"/>
      <c r="I94" s="118"/>
      <c r="J94" s="52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1"/>
    </row>
    <row r="95" spans="1:256" ht="15.75" customHeight="1">
      <c r="A95" s="157" t="s">
        <v>121</v>
      </c>
      <c r="B95" s="158"/>
      <c r="C95" s="158"/>
      <c r="D95" s="158"/>
      <c r="E95" s="158"/>
      <c r="F95" s="158"/>
      <c r="G95" s="159"/>
      <c r="H95" s="119">
        <f>SUM(H91,H93)</f>
        <v>42881.24</v>
      </c>
      <c r="I95" s="120"/>
      <c r="J95" s="52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1"/>
    </row>
    <row r="96" spans="1:256" ht="14.25" customHeight="1">
      <c r="A96" s="121"/>
      <c r="B96" s="122"/>
      <c r="C96" s="122"/>
      <c r="D96" s="122"/>
      <c r="E96" s="122"/>
      <c r="F96" s="122"/>
      <c r="G96" s="122"/>
      <c r="H96" s="122"/>
      <c r="I96" s="122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1"/>
    </row>
    <row r="97" spans="1:53" ht="14.25" customHeight="1">
      <c r="A97" s="123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1"/>
    </row>
    <row r="98" spans="1:53" ht="14.25" customHeight="1">
      <c r="A98" s="123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1"/>
    </row>
    <row r="99" spans="1:53" ht="18" customHeight="1">
      <c r="A99" s="123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1"/>
    </row>
    <row r="100" spans="1:53" ht="14.25" customHeight="1">
      <c r="A100" s="123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1"/>
    </row>
    <row r="101" spans="1:53" ht="14.25" customHeight="1">
      <c r="A101" s="123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1"/>
    </row>
    <row r="102" spans="1:53" ht="14.25" customHeight="1">
      <c r="A102" s="123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1"/>
    </row>
    <row r="103" spans="1:53" ht="14.25" customHeight="1">
      <c r="A103" s="123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1"/>
    </row>
    <row r="104" spans="1:53" ht="14.25" customHeight="1">
      <c r="A104" s="123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1"/>
    </row>
    <row r="105" spans="1:53" ht="14.25" customHeight="1">
      <c r="A105" s="12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1"/>
    </row>
    <row r="106" spans="1:53" ht="14.25" customHeight="1">
      <c r="A106" s="123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1"/>
    </row>
    <row r="107" spans="1:53" ht="14.25" customHeight="1">
      <c r="A107" s="12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1"/>
    </row>
    <row r="108" spans="1:53" ht="14.25" customHeight="1">
      <c r="A108" s="123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1"/>
    </row>
    <row r="109" spans="1:53" ht="14.25" customHeight="1">
      <c r="A109" s="123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1"/>
    </row>
    <row r="110" spans="1:53" ht="14.25" customHeight="1">
      <c r="A110" s="123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1"/>
    </row>
    <row r="111" spans="1:53" ht="14.25" customHeight="1">
      <c r="A111" s="123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1"/>
    </row>
    <row r="112" spans="1:53" ht="14.25" customHeight="1">
      <c r="A112" s="123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1"/>
    </row>
    <row r="113" spans="1:53" ht="14.25" customHeight="1">
      <c r="A113" s="123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1"/>
    </row>
    <row r="114" spans="1:53" ht="14.25" customHeight="1">
      <c r="A114" s="12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1"/>
    </row>
    <row r="115" spans="1:53" ht="14.25" customHeight="1">
      <c r="A115" s="12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1"/>
    </row>
    <row r="116" spans="1:53" ht="14.25" customHeight="1">
      <c r="A116" s="123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1"/>
    </row>
    <row r="117" spans="1:53" ht="14.25" customHeight="1">
      <c r="A117" s="12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1"/>
    </row>
    <row r="118" spans="1:53" ht="24.75" customHeight="1">
      <c r="A118" s="123"/>
      <c r="B118" s="124"/>
      <c r="C118" s="142"/>
      <c r="D118" s="142"/>
      <c r="E118" s="142"/>
      <c r="F118" s="10"/>
      <c r="G118" s="125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1"/>
    </row>
  </sheetData>
  <mergeCells count="22">
    <mergeCell ref="A26:G26"/>
    <mergeCell ref="A36:G36"/>
    <mergeCell ref="A2:D2"/>
    <mergeCell ref="A71:G71"/>
    <mergeCell ref="A60:G60"/>
    <mergeCell ref="A33:G33"/>
    <mergeCell ref="A63:G63"/>
    <mergeCell ref="E19:F19"/>
    <mergeCell ref="A68:G68"/>
    <mergeCell ref="A39:G39"/>
    <mergeCell ref="C118:E118"/>
    <mergeCell ref="A74:G74"/>
    <mergeCell ref="A93:G93"/>
    <mergeCell ref="J28:J31"/>
    <mergeCell ref="A90:G90"/>
    <mergeCell ref="A81:G81"/>
    <mergeCell ref="B92:G92"/>
    <mergeCell ref="A94:H94"/>
    <mergeCell ref="A42:G42"/>
    <mergeCell ref="A95:G95"/>
    <mergeCell ref="A78:G78"/>
    <mergeCell ref="A91:G91"/>
  </mergeCells>
  <phoneticPr fontId="23" type="noConversion"/>
  <conditionalFormatting sqref="I78 I81 I90 H91:I91 H95:I9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30" orientation="portrait" r:id="rId1"/>
  <headerFooter>
    <oddFooter>&amp;C&amp;"Helvetica Neue,Regular"&amp;12&amp;K000000&amp;P</oddFooter>
  </headerFooter>
  <ignoredErrors>
    <ignoredError sqref="A84:B89 A83:B83 D83 D87 D89 D88 I88:XFD88 I83:XFD83 D84 I84:XFD84 D85 I85:XFD85 D86 I86:XFD86 I87:XFD87 I89:XFD89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总价</vt:lpstr>
      <vt:lpstr>护理论坛-成都站报价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娄轩 Hana Lou</cp:lastModifiedBy>
  <cp:lastPrinted>2019-12-24T07:37:37Z</cp:lastPrinted>
  <dcterms:created xsi:type="dcterms:W3CDTF">2019-04-19T05:37:07Z</dcterms:created>
  <dcterms:modified xsi:type="dcterms:W3CDTF">2019-12-24T07:38:48Z</dcterms:modified>
</cp:coreProperties>
</file>