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300" windowHeight="698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<sst xmlns="http://schemas.openxmlformats.org/spreadsheetml/2006/main" count="73" uniqueCount="38">
  <si>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</si>
  <si>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</si>
  <si>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</si>
  <si>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</si>
  <si>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</si>
  <si>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</si>
  <si>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</si>
  <si>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</si>
  <si>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</si>
  <si>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</si>
  <si>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</si>
  <si>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</si>
  <si>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</si>
  <si>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</si>
  <si>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</si>
  <si>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</si>
  <si>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</si>
  <si>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</si>
  <si>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</si>
  <si>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</si>
  <si>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</si>
  <si>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</si>
  <si>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</si>
  <si>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乳腺癌领域查找一期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</si>
  <si>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</si>
  <si>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</si>
  <si>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</si>
  <si>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</si>
  <si>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英文原文下载，共210篇
交付物：PDF文件（非版权）</t>
  </si>
  <si>
    <t>篇</t>
  </si>
  <si>
    <t>文献标注(new work)</t>
  </si>
  <si>
    <t>根据所提供素材整理、高亮</t>
  </si>
  <si>
    <t>肺癌领域查找一期</t>
  </si>
  <si>
    <t>根据主题词对相关文献进行检索、阅读、汇总
覆盖肺癌-IO领域共30位专家，每位VIP约4-5个主题词</t>
  </si>
  <si>
    <t>英文原文下载，共442篇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</si>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</sst>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9" borderId="2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3" fillId="8" borderId="19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31" borderId="24" applyNumberFormat="0" applyAlignment="0" applyProtection="0">
      <alignment vertical="center"/>
    </xf>
    <xf numFmtId="0" fontId="28" fillId="31" borderId="20" applyNumberFormat="0" applyAlignment="0" applyProtection="0">
      <alignment vertical="center"/>
    </xf>
    <xf numFmtId="0" fontId="17" fillId="18" borderId="2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/>
    <xf numFmtId="0" fontId="15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workbookViewId="0">
      <selection activeCell="B27" sqref="B27"/>
    </sheetView>
  </sheetViews>
  <sheetFormatPr defaultColWidth="8.875" defaultRowHeight="15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5" spans="2:3">
      <c r="B8" s="41" t="s">
        <v>10</v>
      </c>
      <c r="C8" s="43"/>
    </row>
    <row r="9" s="1" customFormat="1" spans="2:3">
      <c r="B9" s="55" t="s">
        <v>11</v>
      </c>
      <c r="C9" s="56">
        <f>medical!H18</f>
        <v>20200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3200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23400</v>
      </c>
    </row>
    <row r="14" spans="2:3">
      <c r="B14" s="60" t="s">
        <v>13</v>
      </c>
      <c r="C14" s="61">
        <f>C13*0.06</f>
        <v>1404</v>
      </c>
    </row>
    <row r="15" ht="15.75" spans="2:3">
      <c r="B15" s="30" t="s">
        <v>14</v>
      </c>
      <c r="C15" s="32">
        <f>C13+C14</f>
        <v>24804</v>
      </c>
    </row>
    <row r="16" spans="2:2">
      <c r="B16" s="62" t="s">
        <v>15</v>
      </c>
    </row>
    <row r="18" spans="2:3">
      <c r="B18" s="63" t="s">
        <v>16</v>
      </c>
      <c r="C18" s="64">
        <f>C11/C13</f>
        <v>0.136752136752137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zoomScaleSheetLayoutView="90" topLeftCell="D5" workbookViewId="0">
      <selection activeCell="B13" sqref="B13:H13"/>
    </sheetView>
  </sheetViews>
  <sheetFormatPr defaultColWidth="8.875" defaultRowHeight="15" outlineLevelCol="7"/>
  <cols>
    <col min="1" max="1" width="5.125" style="2" customWidth="1"/>
    <col min="2" max="2" width="26.375" customWidth="1"/>
    <col min="3" max="3" width="36.62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s="1" customFormat="1" ht="16.5" spans="2:8">
      <c r="B8" s="41" t="s">
        <v>23</v>
      </c>
      <c r="C8" s="42"/>
      <c r="D8" s="42"/>
      <c r="E8" s="42"/>
      <c r="F8" s="42"/>
      <c r="G8" s="42"/>
      <c r="H8" s="43"/>
    </row>
    <row r="9" s="40" customFormat="1" ht="43.5" spans="2:8">
      <c r="B9" s="23" t="s">
        <v>24</v>
      </c>
      <c r="C9" s="23" t="s">
        <v>25</v>
      </c>
      <c r="D9" s="44">
        <v>2021</v>
      </c>
      <c r="E9" s="26">
        <v>20</v>
      </c>
      <c r="F9" s="45" t="s">
        <v>26</v>
      </c>
      <c r="G9" s="46">
        <v>70</v>
      </c>
      <c r="H9" s="29">
        <f>E9*G9</f>
        <v>1400</v>
      </c>
    </row>
    <row r="10" s="40" customFormat="1" ht="29" spans="2:8">
      <c r="B10" s="23" t="s">
        <v>27</v>
      </c>
      <c r="C10" s="23" t="s">
        <v>28</v>
      </c>
      <c r="D10" s="47"/>
      <c r="E10" s="26">
        <v>10</v>
      </c>
      <c r="F10" s="45" t="s">
        <v>29</v>
      </c>
      <c r="G10" s="46">
        <v>210</v>
      </c>
      <c r="H10" s="29">
        <f t="shared" ref="H10:H11" si="0">E10*G10</f>
        <v>2100</v>
      </c>
    </row>
    <row r="11" s="40" customFormat="1" spans="2:8">
      <c r="B11" s="23" t="s">
        <v>30</v>
      </c>
      <c r="C11" s="23" t="s">
        <v>31</v>
      </c>
      <c r="D11" s="48"/>
      <c r="E11" s="26">
        <v>15</v>
      </c>
      <c r="F11" s="45" t="s">
        <v>29</v>
      </c>
      <c r="G11" s="46">
        <v>210</v>
      </c>
      <c r="H11" s="29">
        <f t="shared" si="0"/>
        <v>3150</v>
      </c>
    </row>
    <row r="12" spans="1:8">
      <c r="A12"/>
      <c r="B12" s="49"/>
      <c r="C12" s="50"/>
      <c r="D12" s="50"/>
      <c r="E12" s="50"/>
      <c r="F12" s="50"/>
      <c r="G12" s="51"/>
      <c r="H12" s="52">
        <f>SUM(H9:H11)</f>
        <v>6650</v>
      </c>
    </row>
    <row r="13" s="1" customFormat="1" ht="16.5" spans="2:8">
      <c r="B13" s="41" t="s">
        <v>32</v>
      </c>
      <c r="C13" s="42"/>
      <c r="D13" s="42"/>
      <c r="E13" s="42"/>
      <c r="F13" s="42"/>
      <c r="G13" s="42"/>
      <c r="H13" s="43"/>
    </row>
    <row r="14" s="40" customFormat="1" ht="43.5" spans="2:8">
      <c r="B14" s="23" t="s">
        <v>24</v>
      </c>
      <c r="C14" s="23" t="s">
        <v>33</v>
      </c>
      <c r="D14" s="44">
        <v>2021</v>
      </c>
      <c r="E14" s="26">
        <v>20</v>
      </c>
      <c r="F14" s="45" t="s">
        <v>26</v>
      </c>
      <c r="G14" s="46">
        <v>150</v>
      </c>
      <c r="H14" s="29">
        <f>E14*G14</f>
        <v>3000</v>
      </c>
    </row>
    <row r="15" s="40" customFormat="1" ht="29" spans="2:8">
      <c r="B15" s="23" t="s">
        <v>27</v>
      </c>
      <c r="C15" s="23" t="s">
        <v>34</v>
      </c>
      <c r="D15" s="47"/>
      <c r="E15" s="26">
        <v>10</v>
      </c>
      <c r="F15" s="45" t="s">
        <v>29</v>
      </c>
      <c r="G15" s="46">
        <v>422</v>
      </c>
      <c r="H15" s="29">
        <f t="shared" ref="H15:H16" si="1">E15*G15</f>
        <v>4220</v>
      </c>
    </row>
    <row r="16" s="40" customFormat="1" spans="2:8">
      <c r="B16" s="23" t="s">
        <v>30</v>
      </c>
      <c r="C16" s="23" t="s">
        <v>31</v>
      </c>
      <c r="D16" s="48"/>
      <c r="E16" s="26">
        <v>15</v>
      </c>
      <c r="F16" s="45" t="s">
        <v>29</v>
      </c>
      <c r="G16" s="46">
        <v>422</v>
      </c>
      <c r="H16" s="29">
        <f t="shared" si="1"/>
        <v>6330</v>
      </c>
    </row>
    <row r="17" spans="1:8">
      <c r="A17"/>
      <c r="B17" s="49"/>
      <c r="C17" s="50"/>
      <c r="D17" s="50"/>
      <c r="E17" s="50"/>
      <c r="F17" s="50"/>
      <c r="G17" s="51"/>
      <c r="H17" s="52">
        <f>SUM(H14:H16)</f>
        <v>13550</v>
      </c>
    </row>
    <row r="18" ht="15.75" spans="2:8">
      <c r="B18" s="30"/>
      <c r="C18" s="31"/>
      <c r="D18" s="31"/>
      <c r="E18" s="31"/>
      <c r="F18" s="31"/>
      <c r="G18" s="31"/>
      <c r="H18" s="53">
        <f>H12+H17</f>
        <v>20200</v>
      </c>
    </row>
    <row r="19" s="1" customFormat="1" spans="1:8">
      <c r="A19" s="2"/>
      <c r="B19"/>
      <c r="C19" s="3"/>
      <c r="D19" s="3"/>
      <c r="E19"/>
      <c r="F19"/>
      <c r="G19" s="2"/>
      <c r="H19" s="2"/>
    </row>
    <row r="21" s="1" customFormat="1" spans="1:8">
      <c r="A21" s="2"/>
      <c r="B21"/>
      <c r="C21" s="3"/>
      <c r="D21" s="3"/>
      <c r="E21"/>
      <c r="F21"/>
      <c r="G21" s="2"/>
      <c r="H21" s="2"/>
    </row>
    <row r="22" s="40" customFormat="1" spans="1:8">
      <c r="A22" s="2"/>
      <c r="B22" s="33"/>
      <c r="C22" s="34"/>
      <c r="D22" s="34"/>
      <c r="E22" s="35"/>
      <c r="F22"/>
      <c r="G22" s="2"/>
      <c r="H22" s="2"/>
    </row>
    <row r="23" s="40" customFormat="1" spans="1:8">
      <c r="A23" s="2"/>
      <c r="B23" s="36"/>
      <c r="C23" s="37"/>
      <c r="D23" s="37"/>
      <c r="E23" s="38"/>
      <c r="F23"/>
      <c r="G23" s="2"/>
      <c r="H23" s="2"/>
    </row>
    <row r="24" s="40" customFormat="1" spans="1:8">
      <c r="A24" s="2"/>
      <c r="B24" s="36"/>
      <c r="C24" s="37"/>
      <c r="D24" s="37"/>
      <c r="E24" s="38"/>
      <c r="F24"/>
      <c r="G24" s="2"/>
      <c r="H24" s="2"/>
    </row>
    <row r="25" s="40" customFormat="1" spans="1:8">
      <c r="A25" s="2"/>
      <c r="B25" s="36"/>
      <c r="C25" s="37"/>
      <c r="D25" s="37"/>
      <c r="E25" s="38"/>
      <c r="F25"/>
      <c r="G25" s="2"/>
      <c r="H25" s="2"/>
    </row>
    <row r="26" spans="2:5">
      <c r="B26" s="36"/>
      <c r="C26" s="37"/>
      <c r="D26" s="37"/>
      <c r="E26" s="38"/>
    </row>
    <row r="27" s="1" customFormat="1" spans="1:8">
      <c r="A27" s="2"/>
      <c r="B27" s="36"/>
      <c r="C27" s="39"/>
      <c r="D27" s="39"/>
      <c r="E27" s="38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fiona.liu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D12" sqref="D12"/>
    </sheetView>
  </sheetViews>
  <sheetFormatPr defaultColWidth="8.875" defaultRowHeight="1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17</v>
      </c>
      <c r="D7" s="17" t="s">
        <v>18</v>
      </c>
      <c r="E7" s="18" t="s">
        <v>19</v>
      </c>
      <c r="F7" s="18" t="s">
        <v>20</v>
      </c>
      <c r="G7" s="18" t="s">
        <v>21</v>
      </c>
      <c r="H7" s="19" t="s">
        <v>22</v>
      </c>
    </row>
    <row r="8" ht="33.75" customHeight="1" spans="2:8">
      <c r="B8" s="20" t="s">
        <v>35</v>
      </c>
      <c r="C8" s="21"/>
      <c r="D8" s="21"/>
      <c r="E8" s="21"/>
      <c r="F8" s="21"/>
      <c r="G8" s="21"/>
      <c r="H8" s="22"/>
    </row>
    <row r="9" spans="2:8">
      <c r="B9" s="23" t="s">
        <v>36</v>
      </c>
      <c r="C9" s="24"/>
      <c r="D9" s="25">
        <v>2021</v>
      </c>
      <c r="E9" s="26">
        <v>400</v>
      </c>
      <c r="F9" s="27" t="s">
        <v>37</v>
      </c>
      <c r="G9" s="28">
        <v>8</v>
      </c>
      <c r="H9" s="29">
        <f>E9*G9</f>
        <v>3200</v>
      </c>
    </row>
    <row r="10" ht="15.75" spans="2:8">
      <c r="B10" s="30" t="s">
        <v>11</v>
      </c>
      <c r="C10" s="31"/>
      <c r="D10" s="31"/>
      <c r="E10" s="31"/>
      <c r="F10" s="31"/>
      <c r="G10" s="31"/>
      <c r="H10" s="32">
        <f>SUM(H9:H9)</f>
        <v>3200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2022-05-07T08:00:51Z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487BE8D8F13E40BC97365C9CAB5E9F42</vt:lpwstr>
  </property>
</Properties>
</file>