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2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<sst xmlns="http://schemas.openxmlformats.org/spreadsheetml/2006/main" count="87" uniqueCount="42">
  <si>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</si>
  <si>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</si>
  <si>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</si>
  <si>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</si>
  <si>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</si>
  <si>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</si>
  <si>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</si>
  <si>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</si>
  <si>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</si>
  <si>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</si>
  <si>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</si>
  <si>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</si>
  <si>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</si>
  <si>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</si>
  <si>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</si>
  <si>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</si>
  <si>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</si>
  <si>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</si>
  <si>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</si>
  <si>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</si>
  <si>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</si>
  <si>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</si>
  <si>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</si>
  <si>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呼吸领域文献查找十一期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</si>
  <si>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</si>
  <si>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</si>
  <si>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</si>
  <si>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</si>
  <si>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</si>
  <si>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</si>
  <si>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</si>
  <si>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</si>
  <si>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心血管领域文献查找十一期</t>
  </si>
  <si>
    <t>根据主题词对相关文献进行检索、阅读、汇总
覆盖心血管领域共19位专家，每位VIP约4-5个主题词</t>
  </si>
  <si>
    <t>英文原文下载 共285篇
交付物：PDF文件（非版权）</t>
  </si>
  <si>
    <t>肺癌-IO领域文献查找十一期</t>
  </si>
  <si>
    <t>根据主题词对相关文献进行检索、阅读、汇总
覆盖肺癌-IO领域共30位专家，每位VIP约4-5个主题词</t>
  </si>
  <si>
    <t>英文原文下载 共448篇
交付物：PDF文件（非版权）</t>
  </si>
  <si>
    <t>Sub-Total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</si>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</sst>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opLeftCell="A2" workbookViewId="0">
      <selection activeCell="E17" sqref="E17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26725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400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27125</v>
      </c>
    </row>
    <row r="14" spans="2:3">
      <c r="B14" s="60" t="s">
        <v>13</v>
      </c>
      <c r="C14" s="61">
        <f>C13*0.06</f>
        <v>1627.5</v>
      </c>
    </row>
    <row r="15" ht="15.75" spans="2:3">
      <c r="B15" s="29" t="s">
        <v>14</v>
      </c>
      <c r="C15" s="31">
        <f>C13+C14</f>
        <v>28752.5</v>
      </c>
    </row>
    <row r="16" spans="2:2">
      <c r="B16" s="62" t="s">
        <v>15</v>
      </c>
    </row>
    <row r="18" spans="2:3">
      <c r="B18" s="63" t="s">
        <v>16</v>
      </c>
      <c r="C18" s="64">
        <f>C11/C13</f>
        <v>0.0147465437788018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70" zoomScaleNormal="70" zoomScaleSheetLayoutView="90" topLeftCell="A7" workbookViewId="0">
      <selection activeCell="K20" sqref="K20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25</v>
      </c>
      <c r="H9" s="28">
        <f>E9*G9</f>
        <v>500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 t="s">
        <v>14</v>
      </c>
      <c r="C12" s="49"/>
      <c r="D12" s="49"/>
      <c r="E12" s="49"/>
      <c r="F12" s="49"/>
      <c r="G12" s="50"/>
      <c r="H12" s="51">
        <f>SUM(H9:H11)</f>
        <v>3500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95</v>
      </c>
      <c r="H14" s="28">
        <f>E14*G14</f>
        <v>1900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285</v>
      </c>
      <c r="H15" s="28">
        <f t="shared" ref="H15:H16" si="1">E15*G15</f>
        <v>2850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285</v>
      </c>
      <c r="H16" s="28">
        <f t="shared" si="1"/>
        <v>4275</v>
      </c>
    </row>
    <row r="17" spans="2:8">
      <c r="B17" s="48" t="s">
        <v>14</v>
      </c>
      <c r="C17" s="49"/>
      <c r="D17" s="49"/>
      <c r="E17" s="49"/>
      <c r="F17" s="49"/>
      <c r="G17" s="50"/>
      <c r="H17" s="51">
        <f>SUM(H14:H16)</f>
        <v>9025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150</v>
      </c>
      <c r="H19" s="28">
        <f>E19*G19</f>
        <v>3000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448</v>
      </c>
      <c r="H20" s="28">
        <f t="shared" ref="H20:H21" si="2">E20*G20</f>
        <v>4480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448</v>
      </c>
      <c r="H21" s="28">
        <f t="shared" si="2"/>
        <v>6720</v>
      </c>
    </row>
    <row r="22" spans="2:8">
      <c r="B22" s="48" t="s">
        <v>14</v>
      </c>
      <c r="C22" s="49"/>
      <c r="D22" s="49"/>
      <c r="E22" s="49"/>
      <c r="F22" s="49"/>
      <c r="G22" s="50"/>
      <c r="H22" s="51">
        <f>SUM(H19:H21)</f>
        <v>14200</v>
      </c>
    </row>
    <row r="23" ht="15.75" spans="2:8">
      <c r="B23" s="29" t="s">
        <v>38</v>
      </c>
      <c r="C23" s="30"/>
      <c r="D23" s="30"/>
      <c r="E23" s="30"/>
      <c r="F23" s="30"/>
      <c r="G23" s="30"/>
      <c r="H23" s="52">
        <f>H12+H17+H22</f>
        <v>26725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39</v>
      </c>
      <c r="C8" s="20"/>
      <c r="D8" s="20"/>
      <c r="E8" s="20"/>
      <c r="F8" s="20"/>
      <c r="G8" s="20"/>
      <c r="H8" s="21"/>
    </row>
    <row r="9" spans="2:8">
      <c r="B9" s="22" t="s">
        <v>40</v>
      </c>
      <c r="C9" s="23"/>
      <c r="D9" s="24">
        <v>2021</v>
      </c>
      <c r="E9" s="25">
        <v>400</v>
      </c>
      <c r="F9" s="26" t="s">
        <v>41</v>
      </c>
      <c r="G9" s="27">
        <v>1</v>
      </c>
      <c r="H9" s="28">
        <f>E9*G9</f>
        <v>400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400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2023-01-16T10:20:04Z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D2E2033232D347209D5A50C434F04A1A</vt:lpwstr>
  </property>
</Properties>
</file>