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4-2021阿斯利康肿瘤领域VIPAlerts文献查找211101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9" i="7"/>
  <c r="H20" i="1"/>
  <c r="H14" i="1"/>
  <c r="H13" i="1"/>
  <c r="H15" i="1"/>
  <c r="H10" i="1"/>
  <c r="H9" i="1"/>
  <c r="H11" i="1"/>
  <c r="H21" i="1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<sst xmlns="http://schemas.openxmlformats.org/spreadsheetml/2006/main" count="78" uniqueCount="42">
  <si>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</si>
  <si>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</si>
  <si>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</si>
  <si>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</si>
  <si>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</si>
  <si>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</si>
  <si>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</si>
  <si>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</si>
  <si>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</si>
  <si>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</si>
  <si>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</si>
  <si>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</si>
  <si>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</si>
  <si>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</si>
  <si>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</si>
  <si>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</si>
  <si>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</si>
  <si>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</si>
  <si>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</si>
  <si>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</si>
  <si>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</si>
  <si>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</si>
  <si>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</si>
  <si>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</si>
  <si>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</si>
  <si>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</si>
  <si>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</si>
  <si>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Total</t>
    <phoneticPr fontId="8" type="noConversion"/>
  </si>
  <si>
    <t>Medical Manager</t>
  </si>
  <si>
    <t>小时</t>
    <phoneticPr fontId="8" type="noConversion"/>
  </si>
  <si>
    <t>2021肿瘤领域VIP Alerts 三期文献查询</t>
    <phoneticPr fontId="8" type="noConversion"/>
  </si>
  <si>
    <t>II. Staffing Fee</t>
    <phoneticPr fontId="8" type="noConversion"/>
  </si>
  <si>
    <t>根据主题词对相关文献进行检索、阅读、汇总
覆盖肺癌-TKI，共10名VIP，每位VIP约4-5个主题词</t>
    <phoneticPr fontId="8" type="noConversion"/>
  </si>
  <si>
    <t>根据主题词对相关文献进行检索、阅读、汇总
覆盖女性肿瘤，共14名VIP，每位VIP约4-5个主题词</t>
    <phoneticPr fontId="8" type="noConversion"/>
  </si>
  <si>
    <t>肺癌-TKI领域文献查找三期</t>
    <phoneticPr fontId="8" type="noConversion"/>
  </si>
  <si>
    <t>肺癌-IO领域文献查找三期</t>
    <phoneticPr fontId="8" type="noConversion"/>
  </si>
  <si>
    <t>女性肿瘤领域文献查找三期</t>
    <phoneticPr fontId="8" type="noConversion"/>
  </si>
  <si>
    <t>根据主题词对相关文献进行检索、阅读、汇总
覆盖肺癌-IO，共30名VIP，每位VIP约4-5个主题词</t>
    <phoneticPr fontId="8" type="noConversion"/>
  </si>
  <si>
    <t>根据所提供素材整理、高亮</t>
    <phoneticPr fontId="8" type="noConversion"/>
  </si>
  <si>
    <t>英文原文下载，共203篇
交付物：PDF文件（非版权）</t>
    <phoneticPr fontId="8" type="noConversion"/>
  </si>
  <si>
    <t>英文原文下载，共437篇
交付物：PDF文件（非版权）</t>
    <phoneticPr fontId="8" type="noConversion"/>
  </si>
  <si>
    <t>英文原文下载，共145篇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</si>
</sst>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B1" sqref="B1:C1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30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medical!H21</f>
        <v>25025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2400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27425</v>
      </c>
    </row>
    <row r="14" spans="2:4" ht="16.5" x14ac:dyDescent="0.15">
      <c r="B14" s="40" t="s">
        <v>10</v>
      </c>
      <c r="C14" s="41">
        <f>C13*0.06</f>
        <v>1645.5</v>
      </c>
    </row>
    <row r="15" spans="2:4" ht="16.5" x14ac:dyDescent="0.15">
      <c r="B15" s="22" t="s">
        <v>11</v>
      </c>
      <c r="C15" s="23">
        <f>C13+C14</f>
        <v>29070.5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8.7511394712853241E-2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opLeftCell="A10" zoomScale="108" zoomScaleNormal="90" zoomScaleSheetLayoutView="90" workbookViewId="0">
      <selection activeCell="C17" sqref="C17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5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34</v>
      </c>
      <c r="C8" s="55"/>
      <c r="D8" s="55"/>
      <c r="E8" s="55"/>
      <c r="F8" s="55"/>
      <c r="G8" s="55"/>
      <c r="H8" s="50"/>
    </row>
    <row r="9" spans="1:8" s="33" customFormat="1" ht="48.7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50</v>
      </c>
      <c r="H9" s="21">
        <f>E9*G9</f>
        <v>1000</v>
      </c>
    </row>
    <row r="10" spans="1:8" s="33" customFormat="1" ht="33" x14ac:dyDescent="0.15">
      <c r="B10" s="46" t="s">
        <v>23</v>
      </c>
      <c r="C10" s="46" t="s">
        <v>41</v>
      </c>
      <c r="D10" s="19">
        <v>10</v>
      </c>
      <c r="E10" s="34">
        <v>10</v>
      </c>
      <c r="F10" s="35" t="s">
        <v>25</v>
      </c>
      <c r="G10" s="36">
        <v>145</v>
      </c>
      <c r="H10" s="21">
        <f t="shared" ref="H10" si="0">E10*G10</f>
        <v>1450</v>
      </c>
    </row>
    <row r="11" spans="1:8" ht="16.5" x14ac:dyDescent="0.15">
      <c r="A11"/>
      <c r="B11" s="56" t="s">
        <v>27</v>
      </c>
      <c r="C11" s="57"/>
      <c r="D11" s="57"/>
      <c r="E11" s="57"/>
      <c r="F11" s="57"/>
      <c r="G11" s="58"/>
      <c r="H11" s="31">
        <f>SUM(H9:H10)</f>
        <v>2450</v>
      </c>
    </row>
    <row r="12" spans="1:8" s="1" customFormat="1" ht="15" x14ac:dyDescent="0.15">
      <c r="B12" s="49" t="s">
        <v>35</v>
      </c>
      <c r="C12" s="55"/>
      <c r="D12" s="55"/>
      <c r="E12" s="55"/>
      <c r="F12" s="55"/>
      <c r="G12" s="55"/>
      <c r="H12" s="50"/>
    </row>
    <row r="13" spans="1:8" s="33" customFormat="1" ht="49.5" x14ac:dyDescent="0.15">
      <c r="B13" s="46" t="s">
        <v>22</v>
      </c>
      <c r="C13" s="46" t="s">
        <v>37</v>
      </c>
      <c r="D13" s="19">
        <v>20</v>
      </c>
      <c r="E13" s="34">
        <v>20</v>
      </c>
      <c r="F13" s="35" t="s">
        <v>24</v>
      </c>
      <c r="G13" s="36">
        <v>150</v>
      </c>
      <c r="H13" s="21">
        <f>E13*G13</f>
        <v>3000</v>
      </c>
    </row>
    <row r="14" spans="1:8" s="33" customFormat="1" ht="33" x14ac:dyDescent="0.15">
      <c r="B14" s="46" t="s">
        <v>23</v>
      </c>
      <c r="C14" s="46" t="s">
        <v>40</v>
      </c>
      <c r="D14" s="19">
        <v>10</v>
      </c>
      <c r="E14" s="34">
        <v>10</v>
      </c>
      <c r="F14" s="35" t="s">
        <v>25</v>
      </c>
      <c r="G14" s="36">
        <v>437</v>
      </c>
      <c r="H14" s="21">
        <f t="shared" ref="H14" si="1">E14*G14</f>
        <v>4370</v>
      </c>
    </row>
    <row r="15" spans="1:8" ht="16.5" x14ac:dyDescent="0.15">
      <c r="A15"/>
      <c r="B15" s="56"/>
      <c r="C15" s="57"/>
      <c r="D15" s="57"/>
      <c r="E15" s="57"/>
      <c r="F15" s="57"/>
      <c r="G15" s="58"/>
      <c r="H15" s="31">
        <f>SUM(H13:H14)</f>
        <v>7370</v>
      </c>
    </row>
    <row r="16" spans="1:8" s="1" customFormat="1" ht="15" x14ac:dyDescent="0.15">
      <c r="B16" s="49" t="s">
        <v>36</v>
      </c>
      <c r="C16" s="55"/>
      <c r="D16" s="55"/>
      <c r="E16" s="55"/>
      <c r="F16" s="55"/>
      <c r="G16" s="55"/>
      <c r="H16" s="50"/>
    </row>
    <row r="17" spans="1:8" s="33" customFormat="1" ht="49.5" x14ac:dyDescent="0.15">
      <c r="B17" s="46" t="s">
        <v>22</v>
      </c>
      <c r="C17" s="46" t="s">
        <v>33</v>
      </c>
      <c r="D17" s="19">
        <v>20</v>
      </c>
      <c r="E17" s="34">
        <v>20</v>
      </c>
      <c r="F17" s="35" t="s">
        <v>24</v>
      </c>
      <c r="G17" s="36">
        <v>70</v>
      </c>
      <c r="H17" s="21">
        <f>E17*G17</f>
        <v>1400</v>
      </c>
    </row>
    <row r="18" spans="1:8" s="33" customFormat="1" ht="33" x14ac:dyDescent="0.15">
      <c r="B18" s="46" t="s">
        <v>23</v>
      </c>
      <c r="C18" s="46" t="s">
        <v>39</v>
      </c>
      <c r="D18" s="19">
        <v>10</v>
      </c>
      <c r="E18" s="34">
        <v>10</v>
      </c>
      <c r="F18" s="35" t="s">
        <v>25</v>
      </c>
      <c r="G18" s="36">
        <v>203</v>
      </c>
      <c r="H18" s="21">
        <f t="shared" ref="H18:H19" si="2">E18*G18</f>
        <v>2030</v>
      </c>
    </row>
    <row r="19" spans="1:8" s="33" customFormat="1" ht="16.5" x14ac:dyDescent="0.15">
      <c r="B19" s="46" t="s">
        <v>26</v>
      </c>
      <c r="C19" s="46" t="s">
        <v>38</v>
      </c>
      <c r="D19" s="19">
        <v>15</v>
      </c>
      <c r="E19" s="34">
        <v>15</v>
      </c>
      <c r="F19" s="35" t="s">
        <v>25</v>
      </c>
      <c r="G19" s="36">
        <v>785</v>
      </c>
      <c r="H19" s="21">
        <f t="shared" si="2"/>
        <v>11775</v>
      </c>
    </row>
    <row r="20" spans="1:8" ht="16.5" x14ac:dyDescent="0.15">
      <c r="A20"/>
      <c r="B20" s="56"/>
      <c r="C20" s="57"/>
      <c r="D20" s="57"/>
      <c r="E20" s="57"/>
      <c r="F20" s="57"/>
      <c r="G20" s="58"/>
      <c r="H20" s="31">
        <f>SUM(H17:H19)</f>
        <v>15205</v>
      </c>
    </row>
    <row r="21" spans="1:8" s="1" customFormat="1" ht="17.25" thickBot="1" x14ac:dyDescent="0.2">
      <c r="A21" s="2"/>
      <c r="B21" s="59"/>
      <c r="C21" s="60"/>
      <c r="D21" s="60"/>
      <c r="E21" s="60"/>
      <c r="F21" s="60"/>
      <c r="G21" s="60"/>
      <c r="H21" s="32">
        <f>H11+H15+H20</f>
        <v>25025</v>
      </c>
    </row>
    <row r="22" spans="1:8" s="33" customFormat="1" x14ac:dyDescent="0.15">
      <c r="A22" s="2"/>
      <c r="B22"/>
      <c r="C22" s="3"/>
      <c r="D22" s="3"/>
      <c r="E22"/>
      <c r="F22"/>
      <c r="G22" s="2"/>
      <c r="H22" s="2"/>
    </row>
    <row r="23" spans="1:8" s="33" customFormat="1" x14ac:dyDescent="0.15">
      <c r="A23" s="2"/>
      <c r="B23"/>
      <c r="C23" s="3"/>
      <c r="D23" s="3"/>
      <c r="E23"/>
      <c r="F23"/>
      <c r="G23" s="2"/>
      <c r="H23" s="2"/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ht="17.25" x14ac:dyDescent="0.35">
      <c r="A25" s="2"/>
      <c r="B25" s="24"/>
      <c r="C25" s="25"/>
      <c r="D25" s="25"/>
      <c r="E25" s="26"/>
      <c r="F25"/>
      <c r="G25" s="2"/>
      <c r="H25" s="2"/>
    </row>
    <row r="26" spans="1:8" x14ac:dyDescent="0.2">
      <c r="B26" s="27"/>
      <c r="C26" s="28"/>
      <c r="D26" s="28"/>
      <c r="E26" s="29"/>
    </row>
    <row r="27" spans="1:8" s="1" customFormat="1" ht="15" x14ac:dyDescent="0.2">
      <c r="A27" s="2"/>
      <c r="B27" s="27"/>
      <c r="C27" s="28"/>
      <c r="D27" s="28"/>
      <c r="E27" s="29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s="33" customFormat="1" ht="15" x14ac:dyDescent="0.2">
      <c r="A30" s="2"/>
      <c r="B30" s="27"/>
      <c r="C30" s="30"/>
      <c r="D30" s="30"/>
      <c r="E30" s="29"/>
      <c r="F30"/>
      <c r="G30" s="2"/>
      <c r="H30" s="2"/>
    </row>
    <row r="31" spans="1:8" s="33" customFormat="1" x14ac:dyDescent="0.15">
      <c r="A31" s="2"/>
      <c r="B31"/>
      <c r="C31" s="3"/>
      <c r="D31" s="3"/>
      <c r="E31"/>
      <c r="F31"/>
      <c r="G31" s="2"/>
      <c r="H31" s="2"/>
    </row>
    <row r="32" spans="1:8" s="33" customFormat="1" x14ac:dyDescent="0.15">
      <c r="A32" s="2"/>
      <c r="B32"/>
      <c r="C32" s="3"/>
      <c r="D32" s="3"/>
      <c r="E32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5" spans="1:8" s="1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8" spans="1:8" s="33" customFormat="1" x14ac:dyDescent="0.15">
      <c r="A38" s="2"/>
      <c r="B38"/>
      <c r="C38" s="3"/>
      <c r="D38" s="3"/>
      <c r="E38"/>
      <c r="F38"/>
      <c r="G38" s="2"/>
      <c r="H38" s="2"/>
    </row>
    <row r="39" spans="1:8" s="33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3" spans="1:8" s="1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6" spans="1:8" s="33" customFormat="1" x14ac:dyDescent="0.15">
      <c r="A46" s="2"/>
      <c r="B46"/>
      <c r="C46" s="3"/>
      <c r="D46" s="3"/>
      <c r="E46"/>
      <c r="F46"/>
      <c r="G46" s="2"/>
      <c r="H46" s="2"/>
    </row>
    <row r="47" spans="1:8" s="33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1" spans="1:8" s="1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4" spans="1:8" s="33" customFormat="1" x14ac:dyDescent="0.15">
      <c r="A54" s="2"/>
      <c r="B54"/>
      <c r="C54" s="3"/>
      <c r="D54" s="3"/>
      <c r="E54"/>
      <c r="F54"/>
      <c r="G54" s="2"/>
      <c r="H54" s="2"/>
    </row>
    <row r="55" spans="1:8" s="33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9" spans="1:8" s="1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2" spans="1:8" s="33" customFormat="1" x14ac:dyDescent="0.15">
      <c r="A62" s="2"/>
      <c r="B62"/>
      <c r="C62" s="3"/>
      <c r="D62" s="3"/>
      <c r="E62"/>
      <c r="F62"/>
      <c r="G62" s="2"/>
      <c r="H62" s="2"/>
    </row>
    <row r="63" spans="1:8" s="33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7" spans="1:8" s="1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0" spans="1:8" s="33" customFormat="1" x14ac:dyDescent="0.15">
      <c r="A70" s="2"/>
      <c r="B70"/>
      <c r="C70" s="3"/>
      <c r="D70" s="3"/>
      <c r="E70"/>
      <c r="F70"/>
      <c r="G70" s="2"/>
      <c r="H70" s="2"/>
    </row>
    <row r="71" spans="1:8" s="33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5" spans="1:8" s="1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8" spans="1:8" s="33" customFormat="1" x14ac:dyDescent="0.15">
      <c r="A78" s="2"/>
      <c r="B78"/>
      <c r="C78" s="3"/>
      <c r="D78" s="3"/>
      <c r="E78"/>
      <c r="F78"/>
      <c r="G78" s="2"/>
      <c r="H78" s="2"/>
    </row>
    <row r="79" spans="1:8" s="33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3" spans="1:8" s="1" customFormat="1" x14ac:dyDescent="0.15">
      <c r="A83" s="2"/>
      <c r="B83"/>
      <c r="C83" s="3"/>
      <c r="D83" s="3"/>
      <c r="E83"/>
      <c r="F83"/>
      <c r="G83" s="2"/>
      <c r="H83" s="2"/>
    </row>
  </sheetData>
  <mergeCells count="8">
    <mergeCell ref="B1:C1"/>
    <mergeCell ref="B8:H8"/>
    <mergeCell ref="B11:G11"/>
    <mergeCell ref="B21:G21"/>
    <mergeCell ref="B12:H12"/>
    <mergeCell ref="B15:G15"/>
    <mergeCell ref="B16:H16"/>
    <mergeCell ref="B20:G20"/>
  </mergeCells>
  <phoneticPr fontId="8" type="noConversion"/>
  <hyperlinks>
    <hyperlink ref="C4" r:id="rId1"/>
  </hyperlinks>
  <pageMargins left="0.75" right="0.75" top="1" bottom="1" header="0.3" footer="0.3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B1" zoomScale="116" zoomScaleNormal="116" workbookViewId="0">
      <selection activeCell="F13" sqref="F13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30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28</v>
      </c>
      <c r="C9" s="18"/>
      <c r="D9" s="19">
        <v>400</v>
      </c>
      <c r="E9" s="34">
        <v>400</v>
      </c>
      <c r="F9" s="20" t="s">
        <v>29</v>
      </c>
      <c r="G9" s="47">
        <v>6</v>
      </c>
      <c r="H9" s="21">
        <f>E9*G9</f>
        <v>2400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2400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2021-10-28T05:47:20Z</cp:lastPrinted>
  <dcterms:created xsi:type="dcterms:W3CDTF">2016-06-29T09:42:00Z</dcterms:created>
  <dcterms:modified xsi:type="dcterms:W3CDTF">2021-12-14T07:11:55Z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