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ana.lou\Desktop\"/>
    </mc:Choice>
  </mc:AlternateContent>
  <bookViews>
    <workbookView xWindow="0" yWindow="495" windowWidth="25605" windowHeight="14100"/>
  </bookViews>
  <sheets>
    <sheet name="2020年赛诺菲第三方平台运维材料制作-报价单20200120" sheetId="4" r:id="rId1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8" i="4" l="1"/>
  <c r="I16" i="4"/>
  <c r="I17" i="4"/>
  <c r="I15" i="4" l="1"/>
  <c r="I19" i="4" s="1"/>
  <c r="I27" i="4"/>
  <c r="D8" i="4"/>
  <c r="I21" i="4"/>
  <c r="I22" i="4"/>
  <c r="I23" i="4"/>
  <c r="I26" i="4"/>
  <c r="I25" i="4"/>
  <c r="I24" i="4"/>
  <c r="I28" i="4"/>
  <c r="J28" i="4"/>
  <c r="I29" i="4" l="1"/>
  <c r="D7" i="4" s="1"/>
  <c r="D6" i="4"/>
  <c r="I31" i="4" l="1"/>
  <c r="I32" i="4" s="1"/>
  <c r="D9" i="4" s="1"/>
  <c r="D10" i="4" s="1"/>
  <c r="I33" i="4" l="1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D13" authorId="0" shapeId="0">
      <text>
        <r>
          <rPr>
            <sz val="11"/>
            <color indexed="8"/>
            <rFont val="Helvetica Neue"/>
            <family val="2"/>
          </rPr>
          <t>Peng, Emily PH/CN:
详细计算单位描述，例如：平米，个，人，台，天</t>
        </r>
      </text>
    </comment>
    <comment ref="E13" authorId="0" shapeId="0">
      <text>
        <r>
          <rPr>
            <sz val="11"/>
            <color indexed="8"/>
            <rFont val="Helvetica Neue"/>
            <family val="2"/>
          </rPr>
          <t>Peng, Emily PH/CN:
如计算单位是平米，请将平米数填写在此处</t>
        </r>
      </text>
    </comment>
    <comment ref="F13" authorId="1" shapeId="0">
      <text>
        <r>
          <rPr>
            <sz val="11"/>
            <color indexed="8"/>
            <rFont val="Helvetica Neue"/>
            <family val="2"/>
          </rPr>
          <t xml:space="preserve">CNHaoY:
 如计算单位为个/台/天/人，请将具体数量填写在此 </t>
        </r>
      </text>
    </comment>
    <comment ref="G13" authorId="0" shapeId="0">
      <text>
        <r>
          <rPr>
            <sz val="11"/>
            <color indexed="8"/>
            <rFont val="Helvetica Neue"/>
            <family val="2"/>
          </rPr>
          <t>Peng, Emily PH/CN:
使用次数</t>
        </r>
      </text>
    </comment>
  </commentList>
</comments>
</file>

<file path=xl/sharedStrings.xml><?xml version="1.0" encoding="utf-8"?>
<sst xmlns="http://schemas.openxmlformats.org/spreadsheetml/2006/main" count="71" uniqueCount="63">
  <si>
    <t>税 Tax</t>
  </si>
  <si>
    <t>总计 Total</t>
  </si>
  <si>
    <t>Agency: must fill in
供应商（填入右边橘色处）</t>
  </si>
  <si>
    <t>Item</t>
  </si>
  <si>
    <t>Descripation描述</t>
  </si>
  <si>
    <t xml:space="preserve">Item  </t>
  </si>
  <si>
    <t>Descripation</t>
  </si>
  <si>
    <t>Unit</t>
  </si>
  <si>
    <t>Size</t>
  </si>
  <si>
    <t>Qty</t>
  </si>
  <si>
    <t>Time of usage</t>
  </si>
  <si>
    <t>Unit Price</t>
  </si>
  <si>
    <t>Total(RMB)</t>
  </si>
  <si>
    <t>SA Rate Card Price</t>
  </si>
  <si>
    <t>上海麦田公共关系咨询有限公司</t>
    <phoneticPr fontId="13" type="noConversion"/>
  </si>
  <si>
    <t>视频文件制作  Opening/Introduction Video Production</t>
    <phoneticPr fontId="13" type="noConversion"/>
  </si>
  <si>
    <t>会议活动策划 Meeting\Event Design</t>
    <phoneticPr fontId="13" type="noConversion"/>
  </si>
  <si>
    <t>Total</t>
    <phoneticPr fontId="13" type="noConversion"/>
  </si>
  <si>
    <t xml:space="preserve">背景音乐编辑(不含版税)    </t>
    <phoneticPr fontId="13" type="noConversion"/>
  </si>
  <si>
    <t>1</t>
    <phoneticPr fontId="13" type="noConversion"/>
  </si>
  <si>
    <r>
      <rPr>
        <b/>
        <sz val="12"/>
        <color indexed="8"/>
        <rFont val="宋体"/>
        <family val="3"/>
        <charset val="134"/>
      </rPr>
      <t>视频文件制作</t>
    </r>
    <r>
      <rPr>
        <b/>
        <sz val="12"/>
        <color indexed="8"/>
        <rFont val="Calibri"/>
        <family val="2"/>
      </rPr>
      <t xml:space="preserve"> Opening/Introduction Video Production</t>
    </r>
    <phoneticPr fontId="13" type="noConversion"/>
  </si>
  <si>
    <t>分钟</t>
    <phoneticPr fontId="13" type="noConversion"/>
  </si>
  <si>
    <t>Total</t>
    <phoneticPr fontId="13" type="noConversion"/>
  </si>
  <si>
    <t>秒</t>
    <phoneticPr fontId="13" type="noConversion"/>
  </si>
  <si>
    <t>3</t>
    <phoneticPr fontId="13" type="noConversion"/>
  </si>
  <si>
    <t>其他</t>
    <phoneticPr fontId="13" type="noConversion"/>
  </si>
  <si>
    <t>二维动画制作</t>
    <phoneticPr fontId="13" type="noConversion"/>
  </si>
  <si>
    <t>旁白（中文）</t>
    <phoneticPr fontId="13" type="noConversion"/>
  </si>
  <si>
    <t>中文专业播音人员配音</t>
    <phoneticPr fontId="13" type="noConversion"/>
  </si>
  <si>
    <t>分钟</t>
    <phoneticPr fontId="13" type="noConversion"/>
  </si>
  <si>
    <t>角色设计</t>
    <phoneticPr fontId="13" type="noConversion"/>
  </si>
  <si>
    <t>场景设计</t>
    <phoneticPr fontId="13" type="noConversion"/>
  </si>
  <si>
    <t>套</t>
    <phoneticPr fontId="13" type="noConversion"/>
  </si>
  <si>
    <t>预估3分钟</t>
    <phoneticPr fontId="13" type="noConversion"/>
  </si>
  <si>
    <t>2-1</t>
    <phoneticPr fontId="13" type="noConversion"/>
  </si>
  <si>
    <t>单角色设定</t>
    <phoneticPr fontId="13" type="noConversion"/>
  </si>
  <si>
    <t>Total</t>
    <phoneticPr fontId="13" type="noConversion"/>
  </si>
  <si>
    <t xml:space="preserve">Quotation
</t>
    <phoneticPr fontId="13" type="noConversion"/>
  </si>
  <si>
    <t>2020年赛诺菲第三方平台运维材料制作-报价单</t>
    <phoneticPr fontId="13" type="noConversion"/>
  </si>
  <si>
    <t>视频脚本撰写</t>
    <phoneticPr fontId="13" type="noConversion"/>
  </si>
  <si>
    <t>字幕</t>
    <phoneticPr fontId="13" type="noConversion"/>
  </si>
  <si>
    <t>分钟</t>
    <phoneticPr fontId="13" type="noConversion"/>
  </si>
  <si>
    <t>为视频添加对应的字幕</t>
    <phoneticPr fontId="13" type="noConversion"/>
  </si>
  <si>
    <t>根据要求，撰写2部动画相应的视频脚本</t>
    <phoneticPr fontId="13" type="noConversion"/>
  </si>
  <si>
    <t>动画制作（2部）</t>
    <phoneticPr fontId="13" type="noConversion"/>
  </si>
  <si>
    <t>2部动画的配音</t>
    <phoneticPr fontId="13" type="noConversion"/>
  </si>
  <si>
    <t>会议活动策划 Meeting\Event Design</t>
    <phoneticPr fontId="13" type="noConversion"/>
  </si>
  <si>
    <t>Medical Director</t>
    <phoneticPr fontId="13" type="noConversion"/>
  </si>
  <si>
    <t>小时</t>
    <phoneticPr fontId="13" type="noConversion"/>
  </si>
  <si>
    <t>1-1</t>
    <phoneticPr fontId="13" type="noConversion"/>
  </si>
  <si>
    <t>后期合成</t>
    <phoneticPr fontId="13" type="noConversion"/>
  </si>
  <si>
    <t>整合视频文件, 输出对应格式文件</t>
    <phoneticPr fontId="13" type="noConversion"/>
  </si>
  <si>
    <t>设计</t>
    <phoneticPr fontId="13" type="noConversion"/>
  </si>
  <si>
    <t>Design - Designer</t>
    <phoneticPr fontId="13" type="noConversion"/>
  </si>
  <si>
    <t>小时</t>
    <phoneticPr fontId="13" type="noConversion"/>
  </si>
  <si>
    <t>Digital</t>
    <phoneticPr fontId="13" type="noConversion"/>
  </si>
  <si>
    <t>条</t>
    <phoneticPr fontId="13" type="noConversion"/>
  </si>
  <si>
    <t>1-2</t>
    <phoneticPr fontId="13" type="noConversion"/>
  </si>
  <si>
    <t>10篇软文推广框架撰写。</t>
    <phoneticPr fontId="13" type="noConversion"/>
  </si>
  <si>
    <t>2篇疫情通稿（官方&amp;大众）撰写</t>
    <phoneticPr fontId="13" type="noConversion"/>
  </si>
  <si>
    <t>1张安博维/诺海报设计（加急）</t>
    <phoneticPr fontId="13" type="noConversion"/>
  </si>
  <si>
    <t>1张长图文设计（健客医院6宫格）</t>
    <phoneticPr fontId="13" type="noConversion"/>
  </si>
  <si>
    <t>软文撰写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</si>
</sst>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&quot; &quot;* #,##0.00&quot; &quot;;&quot; &quot;* &quot;-&quot;#,##0.00&quot; &quot;;&quot; &quot;* &quot;-&quot;??&quot; &quot;"/>
    <numFmt numFmtId="177" formatCode="0&quot; &quot;;\(0\)"/>
    <numFmt numFmtId="178" formatCode="#,##0.00&quot; &quot;"/>
    <numFmt numFmtId="179" formatCode="0.0000%"/>
  </numFmts>
  <fonts count="17">
    <font>
      <sz val="12"/>
      <color indexed="8"/>
      <name val="宋体"/>
    </font>
    <font>
      <sz val="11"/>
      <color theme="1"/>
      <name val="Helvetica Neue"/>
      <family val="2"/>
      <scheme val="minor"/>
    </font>
    <font>
      <sz val="16"/>
      <color indexed="8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2"/>
      <color indexed="12"/>
      <name val="微软雅黑"/>
      <family val="2"/>
      <charset val="134"/>
    </font>
    <font>
      <b/>
      <sz val="10"/>
      <color indexed="15"/>
      <name val="微软雅黑"/>
      <family val="2"/>
      <charset val="134"/>
    </font>
    <font>
      <sz val="10"/>
      <color indexed="15"/>
      <name val="微软雅黑"/>
      <family val="2"/>
      <charset val="134"/>
    </font>
    <font>
      <sz val="11"/>
      <color indexed="8"/>
      <name val="Helvetica Neue"/>
      <family val="2"/>
    </font>
    <font>
      <b/>
      <sz val="11"/>
      <color indexed="12"/>
      <name val="微软雅黑"/>
      <family val="2"/>
      <charset val="134"/>
    </font>
    <font>
      <b/>
      <sz val="12"/>
      <color indexed="8"/>
      <name val="微软雅黑"/>
      <family val="2"/>
      <charset val="134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9"/>
      <name val="宋体"/>
      <family val="3"/>
      <charset val="134"/>
    </font>
    <font>
      <sz val="10"/>
      <name val="Arial"/>
      <family val="2"/>
    </font>
    <font>
      <b/>
      <sz val="12"/>
      <color indexed="8"/>
      <name val="宋体"/>
      <family val="3"/>
      <charset val="134"/>
    </font>
    <font>
      <sz val="24"/>
      <color indexed="8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19"/>
        <bgColor auto="1"/>
      </patternFill>
    </fill>
    <fill>
      <patternFill patternType="solid">
        <fgColor indexed="20"/>
        <bgColor auto="1"/>
      </patternFill>
    </fill>
    <fill>
      <patternFill patternType="solid">
        <fgColor indexed="21"/>
        <bgColor auto="1"/>
      </patternFill>
    </fill>
    <fill>
      <patternFill patternType="solid">
        <fgColor indexed="22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8"/>
      </bottom>
      <diagonal/>
    </border>
    <border>
      <left style="thin">
        <color indexed="13"/>
      </left>
      <right/>
      <top style="thin">
        <color indexed="13"/>
      </top>
      <bottom style="thin">
        <color indexed="8"/>
      </bottom>
      <diagonal/>
    </border>
    <border>
      <left/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8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8"/>
      </left>
      <right style="thin">
        <color indexed="13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8"/>
      </top>
      <bottom style="thin">
        <color indexed="1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13"/>
      </left>
      <right/>
      <top style="thin">
        <color indexed="13"/>
      </top>
      <bottom/>
      <diagonal/>
    </border>
    <border>
      <left/>
      <right/>
      <top style="thin">
        <color indexed="13"/>
      </top>
      <bottom/>
      <diagonal/>
    </border>
    <border>
      <left/>
      <right style="thin">
        <color indexed="13"/>
      </right>
      <top style="thin">
        <color indexed="13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 applyNumberFormat="0" applyFill="0" applyBorder="0" applyProtection="0"/>
    <xf numFmtId="0" fontId="1" fillId="0" borderId="2"/>
    <xf numFmtId="0" fontId="14" fillId="0" borderId="2">
      <alignment vertical="top"/>
    </xf>
  </cellStyleXfs>
  <cellXfs count="115">
    <xf numFmtId="0" fontId="0" fillId="0" borderId="0" xfId="0" applyFont="1" applyAlignment="1"/>
    <xf numFmtId="0" fontId="0" fillId="2" borderId="0" xfId="0" applyNumberFormat="1" applyFont="1" applyFill="1" applyAlignment="1"/>
    <xf numFmtId="0" fontId="0" fillId="0" borderId="2" xfId="0" applyNumberFormat="1" applyFont="1" applyBorder="1" applyAlignment="1"/>
    <xf numFmtId="0" fontId="0" fillId="0" borderId="0" xfId="0" applyFont="1" applyAlignment="1"/>
    <xf numFmtId="0" fontId="0" fillId="8" borderId="2" xfId="0" applyNumberFormat="1" applyFont="1" applyFill="1" applyBorder="1" applyAlignment="1">
      <alignment horizontal="center"/>
    </xf>
    <xf numFmtId="0" fontId="3" fillId="2" borderId="3" xfId="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Border="1" applyAlignment="1">
      <alignment vertical="center"/>
    </xf>
    <xf numFmtId="176" fontId="3" fillId="8" borderId="3" xfId="0" applyNumberFormat="1" applyFont="1" applyFill="1" applyBorder="1" applyAlignment="1">
      <alignment horizontal="right" vertical="center" wrapText="1"/>
    </xf>
    <xf numFmtId="49" fontId="3" fillId="8" borderId="4" xfId="0" applyNumberFormat="1" applyFont="1" applyFill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right" vertical="center" wrapText="1"/>
    </xf>
    <xf numFmtId="0" fontId="3" fillId="2" borderId="10" xfId="0" applyFont="1" applyFill="1" applyBorder="1" applyAlignment="1">
      <alignment horizontal="right" vertical="center" wrapText="1"/>
    </xf>
    <xf numFmtId="49" fontId="4" fillId="3" borderId="1" xfId="0" applyNumberFormat="1" applyFont="1" applyFill="1" applyBorder="1" applyAlignment="1">
      <alignment vertical="center" wrapText="1"/>
    </xf>
    <xf numFmtId="0" fontId="3" fillId="2" borderId="11" xfId="0" applyFont="1" applyFill="1" applyBorder="1" applyAlignment="1">
      <alignment vertical="center"/>
    </xf>
    <xf numFmtId="49" fontId="5" fillId="4" borderId="3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49" fontId="5" fillId="4" borderId="3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7" fillId="2" borderId="8" xfId="0" applyFont="1" applyFill="1" applyBorder="1" applyAlignment="1">
      <alignment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vertical="center" wrapText="1"/>
    </xf>
    <xf numFmtId="176" fontId="3" fillId="2" borderId="15" xfId="0" applyNumberFormat="1" applyFont="1" applyFill="1" applyBorder="1" applyAlignment="1">
      <alignment vertical="center"/>
    </xf>
    <xf numFmtId="49" fontId="2" fillId="2" borderId="9" xfId="0" applyNumberFormat="1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right" vertical="center"/>
    </xf>
    <xf numFmtId="49" fontId="5" fillId="5" borderId="3" xfId="0" applyNumberFormat="1" applyFont="1" applyFill="1" applyBorder="1" applyAlignment="1">
      <alignment horizontal="center" vertical="center" wrapText="1"/>
    </xf>
    <xf numFmtId="49" fontId="9" fillId="5" borderId="3" xfId="0" applyNumberFormat="1" applyFont="1" applyFill="1" applyBorder="1" applyAlignment="1">
      <alignment horizontal="center" vertical="center" wrapText="1"/>
    </xf>
    <xf numFmtId="49" fontId="5" fillId="6" borderId="16" xfId="0" applyNumberFormat="1" applyFont="1" applyFill="1" applyBorder="1" applyAlignment="1">
      <alignment horizontal="center" vertical="center" wrapText="1"/>
    </xf>
    <xf numFmtId="49" fontId="10" fillId="7" borderId="6" xfId="0" applyNumberFormat="1" applyFont="1" applyFill="1" applyBorder="1" applyAlignment="1">
      <alignment horizontal="left" vertical="center"/>
    </xf>
    <xf numFmtId="0" fontId="10" fillId="7" borderId="6" xfId="0" applyFont="1" applyFill="1" applyBorder="1" applyAlignment="1">
      <alignment horizontal="left" vertical="center"/>
    </xf>
    <xf numFmtId="0" fontId="3" fillId="7" borderId="6" xfId="0" applyFont="1" applyFill="1" applyBorder="1" applyAlignment="1">
      <alignment vertical="center"/>
    </xf>
    <xf numFmtId="177" fontId="3" fillId="7" borderId="6" xfId="0" applyNumberFormat="1" applyFont="1" applyFill="1" applyBorder="1" applyAlignment="1">
      <alignment horizontal="right" vertical="center"/>
    </xf>
    <xf numFmtId="49" fontId="11" fillId="7" borderId="6" xfId="0" applyNumberFormat="1" applyFont="1" applyFill="1" applyBorder="1" applyAlignment="1">
      <alignment horizontal="left" vertical="center"/>
    </xf>
    <xf numFmtId="0" fontId="11" fillId="7" borderId="6" xfId="0" applyFont="1" applyFill="1" applyBorder="1" applyAlignment="1">
      <alignment horizontal="left" vertical="center"/>
    </xf>
    <xf numFmtId="0" fontId="12" fillId="7" borderId="6" xfId="0" applyFont="1" applyFill="1" applyBorder="1" applyAlignment="1">
      <alignment vertical="center"/>
    </xf>
    <xf numFmtId="177" fontId="12" fillId="7" borderId="6" xfId="0" applyNumberFormat="1" applyFont="1" applyFill="1" applyBorder="1" applyAlignment="1">
      <alignment horizontal="right" vertical="center"/>
    </xf>
    <xf numFmtId="0" fontId="3" fillId="8" borderId="3" xfId="0" applyFont="1" applyFill="1" applyBorder="1" applyAlignment="1">
      <alignment horizontal="left" vertical="center"/>
    </xf>
    <xf numFmtId="0" fontId="3" fillId="8" borderId="3" xfId="0" applyFont="1" applyFill="1" applyBorder="1" applyAlignment="1">
      <alignment horizontal="center" vertical="center" wrapText="1"/>
    </xf>
    <xf numFmtId="179" fontId="10" fillId="7" borderId="6" xfId="0" applyNumberFormat="1" applyFont="1" applyFill="1" applyBorder="1" applyAlignment="1">
      <alignment horizontal="left" vertical="center"/>
    </xf>
    <xf numFmtId="0" fontId="0" fillId="2" borderId="0" xfId="0" applyNumberFormat="1" applyFont="1" applyFill="1" applyAlignment="1">
      <alignment vertical="center"/>
    </xf>
    <xf numFmtId="176" fontId="0" fillId="0" borderId="2" xfId="0" applyNumberFormat="1" applyFont="1" applyBorder="1" applyAlignment="1"/>
    <xf numFmtId="0" fontId="3" fillId="8" borderId="22" xfId="0" applyFont="1" applyFill="1" applyBorder="1" applyAlignment="1">
      <alignment horizontal="left" vertical="center"/>
    </xf>
    <xf numFmtId="0" fontId="3" fillId="8" borderId="22" xfId="0" applyFont="1" applyFill="1" applyBorder="1" applyAlignment="1">
      <alignment horizontal="center" vertical="center" wrapText="1"/>
    </xf>
    <xf numFmtId="0" fontId="0" fillId="9" borderId="23" xfId="0" applyNumberFormat="1" applyFont="1" applyFill="1" applyBorder="1" applyAlignment="1">
      <alignment vertical="center"/>
    </xf>
    <xf numFmtId="0" fontId="3" fillId="8" borderId="16" xfId="0" applyFont="1" applyFill="1" applyBorder="1" applyAlignment="1">
      <alignment horizontal="left" vertical="center"/>
    </xf>
    <xf numFmtId="0" fontId="3" fillId="8" borderId="16" xfId="0" applyFont="1" applyFill="1" applyBorder="1" applyAlignment="1">
      <alignment horizontal="center" vertical="center" wrapText="1"/>
    </xf>
    <xf numFmtId="49" fontId="10" fillId="7" borderId="24" xfId="0" applyNumberFormat="1" applyFont="1" applyFill="1" applyBorder="1" applyAlignment="1">
      <alignment horizontal="left" vertical="center"/>
    </xf>
    <xf numFmtId="49" fontId="15" fillId="7" borderId="24" xfId="0" applyNumberFormat="1" applyFont="1" applyFill="1" applyBorder="1" applyAlignment="1">
      <alignment horizontal="left" vertical="center"/>
    </xf>
    <xf numFmtId="0" fontId="11" fillId="7" borderId="24" xfId="0" applyFont="1" applyFill="1" applyBorder="1" applyAlignment="1">
      <alignment horizontal="left" vertical="center"/>
    </xf>
    <xf numFmtId="0" fontId="12" fillId="7" borderId="24" xfId="0" applyFont="1" applyFill="1" applyBorder="1" applyAlignment="1">
      <alignment vertical="center"/>
    </xf>
    <xf numFmtId="177" fontId="12" fillId="7" borderId="24" xfId="0" applyNumberFormat="1" applyFont="1" applyFill="1" applyBorder="1" applyAlignment="1">
      <alignment horizontal="right" vertical="center"/>
    </xf>
    <xf numFmtId="0" fontId="3" fillId="2" borderId="26" xfId="0" applyNumberFormat="1" applyFont="1" applyFill="1" applyBorder="1" applyAlignment="1">
      <alignment horizontal="center" vertical="center"/>
    </xf>
    <xf numFmtId="176" fontId="3" fillId="8" borderId="26" xfId="0" applyNumberFormat="1" applyFont="1" applyFill="1" applyBorder="1" applyAlignment="1">
      <alignment horizontal="right" vertical="center" wrapText="1"/>
    </xf>
    <xf numFmtId="0" fontId="3" fillId="8" borderId="28" xfId="0" applyFont="1" applyFill="1" applyBorder="1" applyAlignment="1">
      <alignment horizontal="left" vertical="center"/>
    </xf>
    <xf numFmtId="49" fontId="3" fillId="8" borderId="27" xfId="0" applyNumberFormat="1" applyFont="1" applyFill="1" applyBorder="1" applyAlignment="1">
      <alignment horizontal="center" vertical="center"/>
    </xf>
    <xf numFmtId="0" fontId="3" fillId="8" borderId="28" xfId="0" applyFont="1" applyFill="1" applyBorder="1" applyAlignment="1">
      <alignment horizontal="center" vertical="center" wrapText="1"/>
    </xf>
    <xf numFmtId="0" fontId="3" fillId="2" borderId="26" xfId="0" applyNumberFormat="1" applyFont="1" applyFill="1" applyBorder="1" applyAlignment="1">
      <alignment horizontal="center" vertical="center" wrapText="1"/>
    </xf>
    <xf numFmtId="176" fontId="3" fillId="2" borderId="26" xfId="0" applyNumberFormat="1" applyFont="1" applyFill="1" applyBorder="1" applyAlignment="1">
      <alignment horizontal="right" vertical="center" wrapText="1"/>
    </xf>
    <xf numFmtId="49" fontId="3" fillId="2" borderId="26" xfId="0" applyNumberFormat="1" applyFont="1" applyFill="1" applyBorder="1" applyAlignment="1">
      <alignment horizontal="center" vertical="center"/>
    </xf>
    <xf numFmtId="49" fontId="3" fillId="2" borderId="29" xfId="0" applyNumberFormat="1" applyFont="1" applyFill="1" applyBorder="1" applyAlignment="1">
      <alignment horizontal="left" vertical="center" wrapText="1"/>
    </xf>
    <xf numFmtId="49" fontId="3" fillId="2" borderId="25" xfId="0" applyNumberFormat="1" applyFont="1" applyFill="1" applyBorder="1" applyAlignment="1">
      <alignment horizontal="left" vertical="center" wrapText="1"/>
    </xf>
    <xf numFmtId="176" fontId="10" fillId="8" borderId="3" xfId="0" applyNumberFormat="1" applyFont="1" applyFill="1" applyBorder="1" applyAlignment="1">
      <alignment horizontal="right" vertical="center" wrapText="1"/>
    </xf>
    <xf numFmtId="178" fontId="11" fillId="7" borderId="30" xfId="0" applyNumberFormat="1" applyFont="1" applyFill="1" applyBorder="1" applyAlignment="1">
      <alignment horizontal="right" vertical="center"/>
    </xf>
    <xf numFmtId="176" fontId="3" fillId="2" borderId="17" xfId="0" applyNumberFormat="1" applyFont="1" applyFill="1" applyBorder="1" applyAlignment="1">
      <alignment horizontal="right" vertical="center" wrapText="1"/>
    </xf>
    <xf numFmtId="178" fontId="11" fillId="7" borderId="24" xfId="0" applyNumberFormat="1" applyFont="1" applyFill="1" applyBorder="1" applyAlignment="1">
      <alignment horizontal="right" vertical="center"/>
    </xf>
    <xf numFmtId="0" fontId="3" fillId="2" borderId="31" xfId="0" applyNumberFormat="1" applyFont="1" applyFill="1" applyBorder="1" applyAlignment="1">
      <alignment horizontal="center" vertical="center"/>
    </xf>
    <xf numFmtId="176" fontId="3" fillId="2" borderId="32" xfId="0" applyNumberFormat="1" applyFont="1" applyFill="1" applyBorder="1" applyAlignment="1">
      <alignment horizontal="right" vertical="center" wrapText="1"/>
    </xf>
    <xf numFmtId="0" fontId="0" fillId="9" borderId="33" xfId="0" applyNumberFormat="1" applyFont="1" applyFill="1" applyBorder="1" applyAlignment="1">
      <alignment vertical="center"/>
    </xf>
    <xf numFmtId="176" fontId="3" fillId="2" borderId="28" xfId="0" applyNumberFormat="1" applyFont="1" applyFill="1" applyBorder="1" applyAlignment="1">
      <alignment horizontal="right" vertical="center" wrapText="1"/>
    </xf>
    <xf numFmtId="0" fontId="3" fillId="2" borderId="25" xfId="0" applyFont="1" applyFill="1" applyBorder="1" applyAlignment="1">
      <alignment vertical="center" wrapText="1"/>
    </xf>
    <xf numFmtId="49" fontId="10" fillId="7" borderId="34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right" vertical="center"/>
    </xf>
    <xf numFmtId="49" fontId="3" fillId="2" borderId="6" xfId="0" applyNumberFormat="1" applyFont="1" applyFill="1" applyBorder="1" applyAlignment="1">
      <alignment horizontal="right" vertical="center"/>
    </xf>
    <xf numFmtId="49" fontId="3" fillId="2" borderId="7" xfId="0" applyNumberFormat="1" applyFont="1" applyFill="1" applyBorder="1" applyAlignment="1">
      <alignment horizontal="right" vertical="center"/>
    </xf>
    <xf numFmtId="49" fontId="3" fillId="2" borderId="28" xfId="0" applyNumberFormat="1" applyFont="1" applyFill="1" applyBorder="1" applyAlignment="1">
      <alignment horizontal="center" vertical="center"/>
    </xf>
    <xf numFmtId="49" fontId="3" fillId="2" borderId="21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 vertical="center"/>
    </xf>
    <xf numFmtId="49" fontId="3" fillId="2" borderId="28" xfId="0" applyNumberFormat="1" applyFont="1" applyFill="1" applyBorder="1" applyAlignment="1">
      <alignment horizontal="center" vertical="center" wrapText="1"/>
    </xf>
    <xf numFmtId="49" fontId="3" fillId="2" borderId="21" xfId="0" applyNumberFormat="1" applyFont="1" applyFill="1" applyBorder="1" applyAlignment="1">
      <alignment horizontal="center" vertical="center" wrapText="1"/>
    </xf>
    <xf numFmtId="49" fontId="3" fillId="2" borderId="17" xfId="0" applyNumberFormat="1" applyFont="1" applyFill="1" applyBorder="1" applyAlignment="1">
      <alignment horizontal="center" vertical="center" wrapText="1"/>
    </xf>
    <xf numFmtId="49" fontId="2" fillId="2" borderId="18" xfId="0" applyNumberFormat="1" applyFont="1" applyFill="1" applyBorder="1" applyAlignment="1">
      <alignment horizontal="center"/>
    </xf>
    <xf numFmtId="49" fontId="2" fillId="2" borderId="19" xfId="0" applyNumberFormat="1" applyFont="1" applyFill="1" applyBorder="1" applyAlignment="1">
      <alignment horizontal="center"/>
    </xf>
    <xf numFmtId="49" fontId="2" fillId="2" borderId="20" xfId="0" applyNumberFormat="1" applyFont="1" applyFill="1" applyBorder="1" applyAlignment="1">
      <alignment horizontal="center"/>
    </xf>
    <xf numFmtId="49" fontId="5" fillId="5" borderId="5" xfId="0" applyNumberFormat="1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49" fontId="3" fillId="2" borderId="35" xfId="0" applyNumberFormat="1" applyFont="1" applyFill="1" applyBorder="1" applyAlignment="1">
      <alignment horizontal="right" vertical="center"/>
    </xf>
    <xf numFmtId="49" fontId="16" fillId="2" borderId="18" xfId="0" applyNumberFormat="1" applyFont="1" applyFill="1" applyBorder="1" applyAlignment="1">
      <alignment horizontal="center"/>
    </xf>
    <xf numFmtId="49" fontId="16" fillId="2" borderId="19" xfId="0" applyNumberFormat="1" applyFont="1" applyFill="1" applyBorder="1" applyAlignment="1">
      <alignment horizontal="center"/>
    </xf>
    <xf numFmtId="49" fontId="16" fillId="2" borderId="20" xfId="0" applyNumberFormat="1" applyFont="1" applyFill="1" applyBorder="1" applyAlignment="1">
      <alignment horizontal="center"/>
    </xf>
    <xf numFmtId="49" fontId="3" fillId="2" borderId="13" xfId="0" applyNumberFormat="1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49" fontId="3" fillId="2" borderId="29" xfId="0" applyNumberFormat="1" applyFont="1" applyFill="1" applyBorder="1" applyAlignment="1">
      <alignment horizontal="left" vertical="center" wrapText="1"/>
    </xf>
    <xf numFmtId="49" fontId="3" fillId="2" borderId="25" xfId="0" applyNumberFormat="1" applyFont="1" applyFill="1" applyBorder="1" applyAlignment="1">
      <alignment horizontal="left" vertical="center" wrapText="1"/>
    </xf>
    <xf numFmtId="49" fontId="3" fillId="2" borderId="5" xfId="0" applyNumberFormat="1" applyFont="1" applyFill="1" applyBorder="1" applyAlignment="1">
      <alignment horizontal="left" vertical="center" wrapText="1"/>
    </xf>
    <xf numFmtId="49" fontId="3" fillId="2" borderId="7" xfId="0" applyNumberFormat="1" applyFont="1" applyFill="1" applyBorder="1" applyAlignment="1">
      <alignment horizontal="left" vertical="center" wrapText="1"/>
    </xf>
    <xf numFmtId="0" fontId="3" fillId="2" borderId="36" xfId="0" applyFont="1" applyFill="1" applyBorder="1" applyAlignment="1">
      <alignment vertical="center" wrapText="1"/>
    </xf>
    <xf numFmtId="49" fontId="3" fillId="2" borderId="37" xfId="0" applyNumberFormat="1" applyFont="1" applyFill="1" applyBorder="1" applyAlignment="1">
      <alignment horizontal="center" vertical="center"/>
    </xf>
    <xf numFmtId="0" fontId="3" fillId="2" borderId="37" xfId="0" applyNumberFormat="1" applyFont="1" applyFill="1" applyBorder="1" applyAlignment="1">
      <alignment horizontal="center" vertical="center" wrapText="1"/>
    </xf>
    <xf numFmtId="0" fontId="3" fillId="2" borderId="37" xfId="0" applyNumberFormat="1" applyFont="1" applyFill="1" applyBorder="1" applyAlignment="1">
      <alignment horizontal="center" vertical="center"/>
    </xf>
    <xf numFmtId="176" fontId="3" fillId="8" borderId="37" xfId="0" applyNumberFormat="1" applyFont="1" applyFill="1" applyBorder="1" applyAlignment="1">
      <alignment horizontal="right" vertical="center" wrapText="1"/>
    </xf>
    <xf numFmtId="49" fontId="3" fillId="2" borderId="38" xfId="0" applyNumberFormat="1" applyFont="1" applyFill="1" applyBorder="1" applyAlignment="1">
      <alignment horizontal="center" vertical="center" wrapText="1"/>
    </xf>
    <xf numFmtId="49" fontId="3" fillId="2" borderId="39" xfId="0" applyNumberFormat="1" applyFont="1" applyFill="1" applyBorder="1" applyAlignment="1">
      <alignment horizontal="center" vertical="center" wrapText="1"/>
    </xf>
    <xf numFmtId="49" fontId="3" fillId="2" borderId="38" xfId="0" applyNumberFormat="1" applyFont="1" applyFill="1" applyBorder="1" applyAlignment="1">
      <alignment horizontal="center" vertical="center"/>
    </xf>
    <xf numFmtId="49" fontId="3" fillId="2" borderId="40" xfId="0" applyNumberFormat="1" applyFont="1" applyFill="1" applyBorder="1" applyAlignment="1">
      <alignment horizontal="center" vertical="center"/>
    </xf>
    <xf numFmtId="49" fontId="3" fillId="2" borderId="41" xfId="0" applyNumberFormat="1" applyFont="1" applyFill="1" applyBorder="1" applyAlignment="1">
      <alignment horizontal="center" vertical="center" wrapText="1"/>
    </xf>
    <xf numFmtId="49" fontId="3" fillId="2" borderId="42" xfId="0" applyNumberFormat="1" applyFont="1" applyFill="1" applyBorder="1" applyAlignment="1">
      <alignment horizontal="center" vertical="center" wrapText="1"/>
    </xf>
    <xf numFmtId="49" fontId="3" fillId="2" borderId="43" xfId="0" applyNumberFormat="1" applyFont="1" applyFill="1" applyBorder="1" applyAlignment="1">
      <alignment horizontal="center" vertical="center"/>
    </xf>
    <xf numFmtId="49" fontId="3" fillId="2" borderId="42" xfId="0" applyNumberFormat="1" applyFont="1" applyFill="1" applyBorder="1" applyAlignment="1">
      <alignment horizontal="center" vertical="center"/>
    </xf>
  </cellXfs>
  <cellStyles count="3">
    <cellStyle name="常规" xfId="0" builtinId="0"/>
    <cellStyle name="常规 2" xfId="2"/>
    <cellStyle name="常规 5" xfId="1"/>
  </cellStyles>
  <dxfs count="0"/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FFFFFF"/>
      <rgbColor rgb="FFAAAAAA"/>
      <rgbColor rgb="FFFBD4B4"/>
      <rgbColor rgb="FFFF0000"/>
      <rgbColor rgb="00000000"/>
      <rgbColor rgb="FFA5A5A5"/>
      <rgbColor rgb="FFFFCC99"/>
      <rgbColor rgb="FF90713A"/>
      <rgbColor rgb="FF003366"/>
      <rgbColor rgb="FFB97034"/>
      <rgbColor rgb="FFC0C0C0"/>
      <rgbColor rgb="FFFF2600"/>
      <rgbColor rgb="FFFFFF00"/>
      <rgbColor rgb="FF96969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主题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Helvetica"/>
            <a:ea typeface="Helvetica"/>
            <a:cs typeface="Helvetica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Helvetica"/>
            <a:ea typeface="Helvetica"/>
            <a:cs typeface="Helvetica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H33"/>
  <sheetViews>
    <sheetView tabSelected="1" topLeftCell="A10" zoomScale="60" zoomScaleNormal="60" zoomScalePageLayoutView="70" workbookViewId="0">
      <selection activeCell="O21" sqref="O21"/>
    </sheetView>
  </sheetViews>
  <sheetFormatPr defaultColWidth="8.875" defaultRowHeight="14.25"/>
  <cols>
    <col min="1" max="1" width="6.375" style="1" bestFit="1" customWidth="1"/>
    <col min="2" max="2" width="48.125" style="1" bestFit="1" customWidth="1"/>
    <col min="3" max="3" width="67" style="1" customWidth="1"/>
    <col min="4" max="4" width="15.125" style="1" customWidth="1"/>
    <col min="5" max="5" width="23.625" style="1" customWidth="1"/>
    <col min="6" max="6" width="5.125" style="1" bestFit="1" customWidth="1"/>
    <col min="7" max="7" width="9.5" style="1" bestFit="1" customWidth="1"/>
    <col min="8" max="8" width="11" style="1" bestFit="1" customWidth="1"/>
    <col min="9" max="9" width="18.25" style="1" customWidth="1"/>
    <col min="10" max="10" width="18.5" style="1" customWidth="1"/>
    <col min="11" max="242" width="8.875" style="1" customWidth="1"/>
    <col min="243" max="16384" width="8.875" style="3"/>
  </cols>
  <sheetData>
    <row r="1" spans="1:13">
      <c r="J1" s="46"/>
    </row>
    <row r="2" spans="1:13" ht="22.5">
      <c r="B2" s="87"/>
      <c r="C2" s="88"/>
      <c r="D2" s="88"/>
      <c r="E2" s="88"/>
      <c r="F2" s="89"/>
      <c r="J2" s="46"/>
    </row>
    <row r="3" spans="1:13" s="2" customFormat="1" ht="32.25">
      <c r="A3" s="93" t="s">
        <v>38</v>
      </c>
      <c r="B3" s="94"/>
      <c r="C3" s="94"/>
      <c r="D3" s="94"/>
      <c r="E3" s="95"/>
      <c r="F3" s="11"/>
      <c r="G3" s="12"/>
      <c r="H3" s="12"/>
      <c r="I3" s="12"/>
      <c r="J3" s="7"/>
    </row>
    <row r="4" spans="1:13" s="2" customFormat="1" ht="34.5">
      <c r="A4" s="13"/>
      <c r="B4" s="14" t="s">
        <v>2</v>
      </c>
      <c r="C4" s="15"/>
      <c r="D4" s="16" t="s">
        <v>14</v>
      </c>
      <c r="E4" s="17"/>
      <c r="F4" s="12"/>
      <c r="G4" s="12"/>
      <c r="H4" s="12"/>
      <c r="I4" s="12"/>
      <c r="J4" s="7"/>
    </row>
    <row r="5" spans="1:13" s="2" customFormat="1" ht="36">
      <c r="A5" s="18" t="s">
        <v>3</v>
      </c>
      <c r="B5" s="18" t="s">
        <v>4</v>
      </c>
      <c r="C5" s="19"/>
      <c r="D5" s="20" t="s">
        <v>37</v>
      </c>
      <c r="E5" s="21"/>
      <c r="F5" s="22"/>
      <c r="G5" s="12"/>
      <c r="H5" s="12"/>
      <c r="I5" s="12"/>
      <c r="J5" s="7"/>
    </row>
    <row r="6" spans="1:13" s="2" customFormat="1" ht="17.45" customHeight="1">
      <c r="A6" s="5">
        <v>1</v>
      </c>
      <c r="B6" s="96" t="s">
        <v>16</v>
      </c>
      <c r="C6" s="97"/>
      <c r="D6" s="8">
        <f>I19</f>
        <v>10590</v>
      </c>
      <c r="E6" s="21"/>
      <c r="F6" s="23"/>
      <c r="G6" s="12"/>
      <c r="H6" s="12"/>
      <c r="I6" s="12"/>
      <c r="J6" s="7"/>
    </row>
    <row r="7" spans="1:13" s="2" customFormat="1" ht="17.45" customHeight="1">
      <c r="A7" s="5">
        <v>2</v>
      </c>
      <c r="B7" s="100" t="s">
        <v>15</v>
      </c>
      <c r="C7" s="101"/>
      <c r="D7" s="8">
        <f>I29</f>
        <v>129500</v>
      </c>
      <c r="E7" s="21"/>
      <c r="F7" s="23"/>
      <c r="G7" s="12"/>
      <c r="H7" s="12"/>
      <c r="I7" s="12"/>
      <c r="J7" s="7"/>
    </row>
    <row r="8" spans="1:13" s="2" customFormat="1" ht="17.45" customHeight="1">
      <c r="A8" s="5">
        <v>3</v>
      </c>
      <c r="B8" s="66" t="s">
        <v>25</v>
      </c>
      <c r="C8" s="67"/>
      <c r="D8" s="59">
        <f>I30</f>
        <v>0</v>
      </c>
      <c r="E8" s="21"/>
      <c r="F8" s="23"/>
      <c r="G8" s="12"/>
      <c r="H8" s="12"/>
      <c r="I8" s="12"/>
      <c r="J8" s="7"/>
    </row>
    <row r="9" spans="1:13" s="2" customFormat="1" ht="17.25">
      <c r="A9" s="5">
        <v>4</v>
      </c>
      <c r="B9" s="98" t="s">
        <v>0</v>
      </c>
      <c r="C9" s="99"/>
      <c r="D9" s="8">
        <f>I32</f>
        <v>9482.2718299999997</v>
      </c>
      <c r="E9" s="21"/>
      <c r="F9" s="12"/>
      <c r="G9" s="12"/>
      <c r="H9" s="12"/>
      <c r="I9" s="12"/>
      <c r="J9" s="7"/>
    </row>
    <row r="10" spans="1:13" s="2" customFormat="1" ht="18">
      <c r="A10" s="5"/>
      <c r="B10" s="96" t="s">
        <v>1</v>
      </c>
      <c r="C10" s="97"/>
      <c r="D10" s="68">
        <f>SUM(D6:D9)</f>
        <v>149572.27183000001</v>
      </c>
      <c r="E10" s="21"/>
      <c r="F10" s="12"/>
      <c r="G10" s="12"/>
      <c r="H10" s="12"/>
      <c r="I10" s="12"/>
      <c r="J10" s="7"/>
    </row>
    <row r="11" spans="1:13" s="2" customFormat="1" ht="17.45" customHeight="1">
      <c r="A11" s="24"/>
      <c r="B11" s="25"/>
      <c r="C11" s="25"/>
      <c r="D11" s="26"/>
      <c r="E11" s="11"/>
      <c r="F11" s="12"/>
      <c r="G11" s="12"/>
      <c r="H11" s="12"/>
      <c r="I11" s="12"/>
      <c r="J11" s="7"/>
    </row>
    <row r="12" spans="1:13" s="2" customFormat="1" ht="22.35" customHeight="1">
      <c r="A12" s="13"/>
      <c r="B12" s="27"/>
      <c r="C12" s="28"/>
      <c r="D12" s="29"/>
      <c r="E12" s="30"/>
      <c r="F12" s="30"/>
      <c r="G12" s="31"/>
      <c r="H12" s="31"/>
      <c r="I12" s="31"/>
      <c r="J12" s="7"/>
    </row>
    <row r="13" spans="1:13" s="2" customFormat="1" ht="36">
      <c r="A13" s="32" t="s">
        <v>5</v>
      </c>
      <c r="B13" s="90" t="s">
        <v>6</v>
      </c>
      <c r="C13" s="91"/>
      <c r="D13" s="32" t="s">
        <v>7</v>
      </c>
      <c r="E13" s="32" t="s">
        <v>8</v>
      </c>
      <c r="F13" s="33" t="s">
        <v>9</v>
      </c>
      <c r="G13" s="32" t="s">
        <v>10</v>
      </c>
      <c r="H13" s="32" t="s">
        <v>11</v>
      </c>
      <c r="I13" s="32" t="s">
        <v>12</v>
      </c>
      <c r="J13" s="34" t="s">
        <v>13</v>
      </c>
      <c r="M13" s="47"/>
    </row>
    <row r="14" spans="1:13" s="4" customFormat="1" ht="18" customHeight="1">
      <c r="A14" s="77" t="s">
        <v>19</v>
      </c>
      <c r="B14" s="39" t="s">
        <v>46</v>
      </c>
      <c r="C14" s="40"/>
      <c r="D14" s="40"/>
      <c r="E14" s="41"/>
      <c r="F14" s="42"/>
      <c r="G14" s="42"/>
      <c r="H14" s="42"/>
      <c r="I14" s="71"/>
      <c r="J14" s="74"/>
    </row>
    <row r="15" spans="1:13" s="2" customFormat="1" ht="53.25" customHeight="1">
      <c r="A15" s="113" t="s">
        <v>49</v>
      </c>
      <c r="B15" s="111" t="s">
        <v>62</v>
      </c>
      <c r="C15" s="76" t="s">
        <v>47</v>
      </c>
      <c r="D15" s="65" t="s">
        <v>48</v>
      </c>
      <c r="E15" s="63" t="s">
        <v>58</v>
      </c>
      <c r="F15" s="58">
        <v>1</v>
      </c>
      <c r="G15" s="63">
        <v>2</v>
      </c>
      <c r="H15" s="59">
        <v>616</v>
      </c>
      <c r="I15" s="59">
        <f>F15*G15*H15</f>
        <v>1232</v>
      </c>
      <c r="J15" s="59">
        <v>616</v>
      </c>
    </row>
    <row r="16" spans="1:13" s="2" customFormat="1" ht="36" customHeight="1">
      <c r="A16" s="114"/>
      <c r="B16" s="112"/>
      <c r="C16" s="102" t="s">
        <v>55</v>
      </c>
      <c r="D16" s="103" t="s">
        <v>56</v>
      </c>
      <c r="E16" s="104" t="s">
        <v>59</v>
      </c>
      <c r="F16" s="105">
        <v>2</v>
      </c>
      <c r="G16" s="104">
        <v>1</v>
      </c>
      <c r="H16" s="106">
        <v>2679</v>
      </c>
      <c r="I16" s="59">
        <f>F16*G16*H16</f>
        <v>5358</v>
      </c>
      <c r="J16" s="106">
        <v>2679</v>
      </c>
    </row>
    <row r="17" spans="1:10" s="2" customFormat="1" ht="36" customHeight="1">
      <c r="A17" s="109" t="s">
        <v>57</v>
      </c>
      <c r="B17" s="107" t="s">
        <v>52</v>
      </c>
      <c r="C17" s="76" t="s">
        <v>53</v>
      </c>
      <c r="D17" s="65" t="s">
        <v>54</v>
      </c>
      <c r="E17" s="63" t="s">
        <v>60</v>
      </c>
      <c r="F17" s="58">
        <v>1</v>
      </c>
      <c r="G17" s="63">
        <v>8</v>
      </c>
      <c r="H17" s="59">
        <v>250</v>
      </c>
      <c r="I17" s="59">
        <f>F17*G17*H17</f>
        <v>2000</v>
      </c>
      <c r="J17" s="59">
        <v>304</v>
      </c>
    </row>
    <row r="18" spans="1:10" s="2" customFormat="1" ht="36" customHeight="1">
      <c r="A18" s="110"/>
      <c r="B18" s="108"/>
      <c r="C18" s="76" t="s">
        <v>53</v>
      </c>
      <c r="D18" s="65" t="s">
        <v>54</v>
      </c>
      <c r="E18" s="63" t="s">
        <v>61</v>
      </c>
      <c r="F18" s="58">
        <v>1</v>
      </c>
      <c r="G18" s="63">
        <v>8</v>
      </c>
      <c r="H18" s="59">
        <v>250</v>
      </c>
      <c r="I18" s="59">
        <f>F18*G18*H18</f>
        <v>2000</v>
      </c>
      <c r="J18" s="59">
        <v>304</v>
      </c>
    </row>
    <row r="19" spans="1:10" s="2" customFormat="1" ht="18" customHeight="1">
      <c r="A19" s="92" t="s">
        <v>17</v>
      </c>
      <c r="B19" s="79"/>
      <c r="C19" s="79"/>
      <c r="D19" s="79"/>
      <c r="E19" s="79"/>
      <c r="F19" s="79"/>
      <c r="G19" s="79"/>
      <c r="H19" s="80"/>
      <c r="I19" s="8">
        <f>SUM(I15:I18)</f>
        <v>10590</v>
      </c>
      <c r="J19" s="72"/>
    </row>
    <row r="20" spans="1:10" s="4" customFormat="1" ht="18" customHeight="1">
      <c r="A20" s="35">
        <v>2</v>
      </c>
      <c r="B20" s="39" t="s">
        <v>20</v>
      </c>
      <c r="C20" s="40"/>
      <c r="D20" s="40"/>
      <c r="E20" s="41"/>
      <c r="F20" s="42"/>
      <c r="G20" s="42"/>
      <c r="H20" s="42"/>
      <c r="I20" s="71"/>
      <c r="J20" s="74"/>
    </row>
    <row r="21" spans="1:10" s="4" customFormat="1" ht="32.25" customHeight="1">
      <c r="A21" s="84" t="s">
        <v>34</v>
      </c>
      <c r="B21" s="81" t="s">
        <v>44</v>
      </c>
      <c r="C21" s="43" t="s">
        <v>39</v>
      </c>
      <c r="D21" s="9" t="s">
        <v>32</v>
      </c>
      <c r="E21" s="44" t="s">
        <v>43</v>
      </c>
      <c r="F21" s="5">
        <v>1</v>
      </c>
      <c r="G21" s="6">
        <v>2</v>
      </c>
      <c r="H21" s="8">
        <v>2800</v>
      </c>
      <c r="I21" s="8">
        <f>F21*G21*H21</f>
        <v>5600</v>
      </c>
      <c r="J21" s="73">
        <v>2800</v>
      </c>
    </row>
    <row r="22" spans="1:10" s="4" customFormat="1" ht="18" customHeight="1">
      <c r="A22" s="85"/>
      <c r="B22" s="82"/>
      <c r="C22" s="43" t="s">
        <v>30</v>
      </c>
      <c r="D22" s="9" t="s">
        <v>32</v>
      </c>
      <c r="E22" s="44" t="s">
        <v>35</v>
      </c>
      <c r="F22" s="5">
        <v>1</v>
      </c>
      <c r="G22" s="6">
        <v>1</v>
      </c>
      <c r="H22" s="8">
        <v>8000</v>
      </c>
      <c r="I22" s="8">
        <f>F22*G22*H22</f>
        <v>8000</v>
      </c>
      <c r="J22" s="10"/>
    </row>
    <row r="23" spans="1:10" s="4" customFormat="1" ht="18" customHeight="1">
      <c r="A23" s="85"/>
      <c r="B23" s="82"/>
      <c r="C23" s="60" t="s">
        <v>31</v>
      </c>
      <c r="D23" s="61" t="s">
        <v>32</v>
      </c>
      <c r="E23" s="62"/>
      <c r="F23" s="58">
        <v>1</v>
      </c>
      <c r="G23" s="63">
        <v>2</v>
      </c>
      <c r="H23" s="59">
        <v>5000</v>
      </c>
      <c r="I23" s="59">
        <f>F23*G23*H23</f>
        <v>10000</v>
      </c>
      <c r="J23" s="64"/>
    </row>
    <row r="24" spans="1:10" s="4" customFormat="1" ht="18" customHeight="1">
      <c r="A24" s="85"/>
      <c r="B24" s="82"/>
      <c r="C24" s="51" t="s">
        <v>26</v>
      </c>
      <c r="D24" s="9" t="s">
        <v>23</v>
      </c>
      <c r="E24" s="52" t="s">
        <v>33</v>
      </c>
      <c r="F24" s="5">
        <v>180</v>
      </c>
      <c r="G24" s="6">
        <v>2</v>
      </c>
      <c r="H24" s="8">
        <v>240</v>
      </c>
      <c r="I24" s="8">
        <f t="shared" ref="I24:I28" si="0">F24*G24*H24</f>
        <v>86400</v>
      </c>
      <c r="J24" s="10">
        <v>250</v>
      </c>
    </row>
    <row r="25" spans="1:10" s="4" customFormat="1" ht="18" customHeight="1">
      <c r="A25" s="85"/>
      <c r="B25" s="82"/>
      <c r="C25" s="60" t="s">
        <v>28</v>
      </c>
      <c r="D25" s="61" t="s">
        <v>29</v>
      </c>
      <c r="E25" s="62" t="s">
        <v>27</v>
      </c>
      <c r="F25" s="58">
        <v>3</v>
      </c>
      <c r="G25" s="63">
        <v>2</v>
      </c>
      <c r="H25" s="59">
        <v>800</v>
      </c>
      <c r="I25" s="59">
        <f>F25*G25*H25</f>
        <v>4800</v>
      </c>
      <c r="J25" s="64">
        <v>800</v>
      </c>
    </row>
    <row r="26" spans="1:10" s="4" customFormat="1" ht="18" customHeight="1">
      <c r="A26" s="85"/>
      <c r="B26" s="82"/>
      <c r="C26" s="60" t="s">
        <v>50</v>
      </c>
      <c r="D26" s="61" t="s">
        <v>29</v>
      </c>
      <c r="E26" s="62" t="s">
        <v>51</v>
      </c>
      <c r="F26" s="58">
        <v>3</v>
      </c>
      <c r="G26" s="63">
        <v>2</v>
      </c>
      <c r="H26" s="59">
        <v>600</v>
      </c>
      <c r="I26" s="59">
        <f>F26*G26*H26</f>
        <v>3600</v>
      </c>
      <c r="J26" s="64">
        <v>600</v>
      </c>
    </row>
    <row r="27" spans="1:10" s="4" customFormat="1" ht="18" customHeight="1">
      <c r="A27" s="85"/>
      <c r="B27" s="82"/>
      <c r="C27" s="60" t="s">
        <v>40</v>
      </c>
      <c r="D27" s="61" t="s">
        <v>41</v>
      </c>
      <c r="E27" s="62" t="s">
        <v>42</v>
      </c>
      <c r="F27" s="58">
        <v>3</v>
      </c>
      <c r="G27" s="63">
        <v>2</v>
      </c>
      <c r="H27" s="59">
        <v>800</v>
      </c>
      <c r="I27" s="59">
        <f>F27*G27*H27</f>
        <v>4800</v>
      </c>
      <c r="J27" s="64">
        <v>800</v>
      </c>
    </row>
    <row r="28" spans="1:10" s="2" customFormat="1" ht="18" customHeight="1">
      <c r="A28" s="86"/>
      <c r="B28" s="83"/>
      <c r="C28" s="48" t="s">
        <v>18</v>
      </c>
      <c r="D28" s="9" t="s">
        <v>21</v>
      </c>
      <c r="E28" s="49" t="s">
        <v>45</v>
      </c>
      <c r="F28" s="5">
        <v>3</v>
      </c>
      <c r="G28" s="6">
        <v>2</v>
      </c>
      <c r="H28" s="8">
        <v>1050</v>
      </c>
      <c r="I28" s="8">
        <f t="shared" si="0"/>
        <v>6300</v>
      </c>
      <c r="J28" s="10">
        <f t="shared" ref="J28" si="1">H28</f>
        <v>1050</v>
      </c>
    </row>
    <row r="29" spans="1:10" s="2" customFormat="1" ht="18" customHeight="1">
      <c r="A29" s="78" t="s">
        <v>22</v>
      </c>
      <c r="B29" s="79"/>
      <c r="C29" s="79"/>
      <c r="D29" s="79"/>
      <c r="E29" s="79"/>
      <c r="F29" s="79"/>
      <c r="G29" s="79"/>
      <c r="H29" s="80"/>
      <c r="I29" s="8">
        <f>SUM(I21:I28)</f>
        <v>129500</v>
      </c>
      <c r="J29" s="75"/>
    </row>
    <row r="30" spans="1:10" s="4" customFormat="1" ht="18" customHeight="1">
      <c r="A30" s="53" t="s">
        <v>24</v>
      </c>
      <c r="B30" s="54" t="s">
        <v>25</v>
      </c>
      <c r="C30" s="55"/>
      <c r="D30" s="55"/>
      <c r="E30" s="56"/>
      <c r="F30" s="57"/>
      <c r="G30" s="57"/>
      <c r="H30" s="57"/>
      <c r="I30" s="71"/>
      <c r="J30" s="74"/>
    </row>
    <row r="31" spans="1:10" s="2" customFormat="1" ht="18" customHeight="1">
      <c r="A31" s="78" t="s">
        <v>36</v>
      </c>
      <c r="B31" s="79"/>
      <c r="C31" s="79"/>
      <c r="D31" s="79"/>
      <c r="E31" s="79"/>
      <c r="F31" s="79"/>
      <c r="G31" s="79"/>
      <c r="H31" s="80"/>
      <c r="I31" s="8">
        <f>I19+I29</f>
        <v>140090</v>
      </c>
      <c r="J31" s="70"/>
    </row>
    <row r="32" spans="1:10" ht="18">
      <c r="A32" s="35">
        <v>4</v>
      </c>
      <c r="B32" s="35" t="s">
        <v>0</v>
      </c>
      <c r="C32" s="36"/>
      <c r="D32" s="45">
        <v>6.7686999999999997E-2</v>
      </c>
      <c r="E32" s="37"/>
      <c r="F32" s="38"/>
      <c r="G32" s="38"/>
      <c r="H32" s="38"/>
      <c r="I32" s="69">
        <f>I31*D32</f>
        <v>9482.2718299999997</v>
      </c>
      <c r="J32" s="50"/>
    </row>
    <row r="33" spans="1:10" s="2" customFormat="1" ht="18" customHeight="1">
      <c r="A33" s="78" t="s">
        <v>22</v>
      </c>
      <c r="B33" s="79"/>
      <c r="C33" s="79"/>
      <c r="D33" s="79"/>
      <c r="E33" s="79"/>
      <c r="F33" s="79"/>
      <c r="G33" s="79"/>
      <c r="H33" s="80"/>
      <c r="I33" s="68">
        <f>I31+I32</f>
        <v>149572.27183000001</v>
      </c>
      <c r="J33" s="10"/>
    </row>
  </sheetData>
  <mergeCells count="17">
    <mergeCell ref="B2:F2"/>
    <mergeCell ref="B13:C13"/>
    <mergeCell ref="A19:H19"/>
    <mergeCell ref="A3:E3"/>
    <mergeCell ref="B6:C6"/>
    <mergeCell ref="B9:C9"/>
    <mergeCell ref="B10:C10"/>
    <mergeCell ref="B7:C7"/>
    <mergeCell ref="B17:B18"/>
    <mergeCell ref="A17:A18"/>
    <mergeCell ref="B15:B16"/>
    <mergeCell ref="A15:A16"/>
    <mergeCell ref="A29:H29"/>
    <mergeCell ref="A33:H33"/>
    <mergeCell ref="A31:H31"/>
    <mergeCell ref="B21:B28"/>
    <mergeCell ref="A21:A28"/>
  </mergeCells>
  <phoneticPr fontId="13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2020年赛诺菲第三方平台运维材料制作-报价单20200120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客户部刘洁瑕</dc:creator>
  <cp:lastModifiedBy>娄轩 Hana Lou</cp:lastModifiedBy>
  <dcterms:created xsi:type="dcterms:W3CDTF">2018-01-05T11:18:57Z</dcterms:created>
  <dcterms:modified xsi:type="dcterms:W3CDTF">2020-02-12T09:24:46Z</dcterms:modified>
</cp:coreProperties>
</file>