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客户\阿斯利康\1. 呼吸1期\最后制作幻灯\"/>
    </mc:Choice>
  </mc:AlternateContent>
  <xr:revisionPtr revIDLastSave="0" documentId="13_ncr:1_{C42A4BBF-B90B-4A72-B9D8-381CBD73A5D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ummary" sheetId="9" r:id="rId1"/>
    <sheet name="Medical" sheetId="12" r:id="rId2"/>
    <sheet name="Staffing Fee" sheetId="7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2" l="1"/>
  <c r="H12" i="12"/>
  <c r="H11" i="12"/>
  <c r="H10" i="7" l="1"/>
  <c r="H9" i="7"/>
  <c r="H11" i="7" s="1"/>
  <c r="C11" i="9" s="1"/>
  <c r="H15" i="12"/>
  <c r="H14" i="12"/>
  <c r="H10" i="12"/>
  <c r="H9" i="12"/>
  <c r="H16" i="12" l="1"/>
  <c r="H17" i="12" s="1"/>
  <c r="C9" i="9" s="1"/>
  <c r="C13" i="9"/>
  <c r="C18" i="9" s="1"/>
  <c r="C14" i="9" l="1"/>
  <c r="C15" i="9" s="1"/>
</calcChain>
</file>

<file path=xl/sharedStrings.xml><?xml version="1.0" encoding="utf-8"?>
<sst xmlns="http://schemas.openxmlformats.org/spreadsheetml/2006/main" count="79" uniqueCount="45">
  <si>
    <t>结算单</t>
  </si>
  <si>
    <t>Client:</t>
  </si>
  <si>
    <t>AstraZeneca</t>
  </si>
  <si>
    <t xml:space="preserve">Project Name: </t>
  </si>
  <si>
    <t>2023AZ呼吸领域医学幻灯制作项目</t>
  </si>
  <si>
    <t>Supplier Contact Information: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</si>
  <si>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</si>
  <si>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</si>
  <si>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</si>
  <si>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</si>
  <si>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</si>
  <si>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</si>
  <si>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</si>
  <si>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</si>
  <si>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</si>
  <si>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</si>
  <si>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</si>
  <si>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</si>
  <si>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</si>
  <si>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</si>
  <si>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</si>
  <si>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</si>
  <si>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</si>
  <si>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</si>
  <si>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</si>
  <si>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</si>
  <si>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</si>
  <si>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</si>
  <si>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PPT模版</t>
  </si>
  <si>
    <t>根据已有KV进行排版及PPT母版格式设定</t>
  </si>
  <si>
    <t>PPT美化(高级美化)(new work)</t>
  </si>
  <si>
    <t>使用Adobe绘图软件进行图标重绘、字体设计等</t>
  </si>
  <si>
    <t>Total：</t>
  </si>
  <si>
    <t>项目管理/人员管理 
Service Fee/Staffing Fee</t>
  </si>
  <si>
    <t>Editor</t>
  </si>
  <si>
    <t>小时</t>
  </si>
  <si>
    <t>Medical Manager</t>
  </si>
  <si>
    <t>joyce.gao@ubs-cn.com</t>
  </si>
  <si>
    <t>joyce.gao@ubs-cn.com</t>
    <phoneticPr fontId="14" type="noConversion"/>
  </si>
  <si>
    <t>中文原文下载</t>
  </si>
  <si>
    <t>篇</t>
  </si>
  <si>
    <t>英文原文下载</t>
  </si>
  <si>
    <t>文献标注(new work)</t>
  </si>
  <si>
    <t>根据所提供素材整理、高亮</t>
  </si>
  <si>
    <t>从症状管理出发，看固定三联对慢阻肺病的获益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</si>
</sst>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20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69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8" fontId="4" fillId="0" borderId="0" xfId="4" applyNumberFormat="1" applyFont="1" applyAlignment="1">
      <alignment horizontal="left"/>
    </xf>
    <xf numFmtId="0" fontId="4" fillId="0" borderId="0" xfId="7" applyFont="1" applyAlignment="1">
      <alignment vertical="center" wrapText="1"/>
    </xf>
    <xf numFmtId="178" fontId="4" fillId="0" borderId="0" xfId="4" applyNumberFormat="1" applyFont="1" applyAlignment="1">
      <alignment horizontal="center"/>
    </xf>
    <xf numFmtId="0" fontId="4" fillId="0" borderId="0" xfId="7" applyFont="1" applyAlignment="1">
      <alignment wrapText="1"/>
    </xf>
    <xf numFmtId="0" fontId="3" fillId="0" borderId="0" xfId="7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40" fontId="8" fillId="0" borderId="8" xfId="6" applyNumberFormat="1" applyFont="1" applyBorder="1" applyAlignment="1">
      <alignment horizontal="center" vertical="center"/>
    </xf>
    <xf numFmtId="9" fontId="7" fillId="0" borderId="8" xfId="6" applyNumberFormat="1" applyFont="1" applyBorder="1" applyAlignment="1">
      <alignment horizontal="center" vertical="center"/>
    </xf>
    <xf numFmtId="179" fontId="7" fillId="0" borderId="8" xfId="6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8" fontId="3" fillId="3" borderId="12" xfId="7" applyNumberFormat="1" applyFont="1" applyFill="1" applyBorder="1" applyAlignment="1">
      <alignment horizontal="right" vertical="center"/>
    </xf>
    <xf numFmtId="180" fontId="3" fillId="3" borderId="14" xfId="7" applyNumberFormat="1" applyFont="1" applyFill="1" applyBorder="1" applyAlignment="1">
      <alignment horizontal="right" vertical="center"/>
    </xf>
    <xf numFmtId="178" fontId="3" fillId="0" borderId="0" xfId="4" applyNumberFormat="1" applyFont="1" applyAlignment="1"/>
    <xf numFmtId="178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178" fontId="4" fillId="0" borderId="0" xfId="4" applyNumberFormat="1" applyFont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8" xfId="7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181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80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80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8" fontId="12" fillId="0" borderId="0" xfId="4" applyNumberFormat="1" applyFont="1" applyAlignment="1">
      <alignment horizontal="left"/>
    </xf>
    <xf numFmtId="0" fontId="2" fillId="0" borderId="0" xfId="4" applyFont="1" applyAlignment="1">
      <alignment horizontal="center" vertical="center"/>
    </xf>
    <xf numFmtId="0" fontId="6" fillId="2" borderId="4" xfId="7" applyFont="1" applyFill="1" applyBorder="1" applyAlignment="1">
      <alignment horizontal="left" vertical="center"/>
    </xf>
    <xf numFmtId="0" fontId="6" fillId="2" borderId="6" xfId="7" applyFont="1" applyFill="1" applyBorder="1" applyAlignment="1">
      <alignment horizontal="left" vertical="center"/>
    </xf>
    <xf numFmtId="0" fontId="6" fillId="2" borderId="5" xfId="7" applyFont="1" applyFill="1" applyBorder="1" applyAlignment="1">
      <alignment horizontal="left" vertical="center"/>
    </xf>
    <xf numFmtId="0" fontId="3" fillId="0" borderId="4" xfId="4" applyFont="1" applyBorder="1" applyAlignment="1">
      <alignment horizontal="right" vertical="center" wrapText="1"/>
    </xf>
    <xf numFmtId="0" fontId="3" fillId="0" borderId="5" xfId="4" applyFont="1" applyBorder="1" applyAlignment="1">
      <alignment horizontal="right" vertical="center" wrapText="1"/>
    </xf>
    <xf numFmtId="0" fontId="3" fillId="0" borderId="16" xfId="4" applyFont="1" applyBorder="1" applyAlignment="1">
      <alignment horizontal="right" vertical="center" wrapText="1"/>
    </xf>
    <xf numFmtId="178" fontId="3" fillId="3" borderId="12" xfId="7" applyNumberFormat="1" applyFont="1" applyFill="1" applyBorder="1" applyAlignment="1">
      <alignment horizontal="right" vertical="center"/>
    </xf>
    <xf numFmtId="178" fontId="3" fillId="3" borderId="13" xfId="7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" xfId="7" applyFont="1" applyFill="1" applyBorder="1" applyAlignment="1">
      <alignment horizontal="left" vertical="center"/>
    </xf>
    <xf numFmtId="0" fontId="3" fillId="2" borderId="6" xfId="7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0" fontId="16" fillId="0" borderId="8" xfId="6" applyNumberFormat="1" applyFont="1" applyBorder="1" applyAlignment="1">
      <alignment horizontal="center" vertical="center"/>
    </xf>
    <xf numFmtId="0" fontId="17" fillId="0" borderId="8" xfId="7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37" fontId="16" fillId="0" borderId="10" xfId="1" applyNumberFormat="1" applyFont="1" applyFill="1" applyBorder="1" applyAlignment="1">
      <alignment horizontal="center" vertical="center"/>
    </xf>
    <xf numFmtId="0" fontId="19" fillId="2" borderId="4" xfId="7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4" xr:uid="{00000000-0005-0000-0000-000031000000}"/>
    <cellStyle name="常规_flash" xfId="5" xr:uid="{00000000-0005-0000-0000-000032000000}"/>
    <cellStyle name="常规_quotation GW" xfId="6" xr:uid="{00000000-0005-0000-0000-000033000000}"/>
    <cellStyle name="常规_长城会短信相关活动报价1016" xfId="7" xr:uid="{00000000-0005-0000-0000-000034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workbookViewId="0">
      <selection activeCell="C4" sqref="C4"/>
    </sheetView>
  </sheetViews>
  <sheetFormatPr defaultColWidth="8.875" defaultRowHeight="14.2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>
      <c r="B1" s="47" t="s">
        <v>0</v>
      </c>
      <c r="C1" s="47"/>
    </row>
    <row r="2" spans="2:3" ht="16.5">
      <c r="B2" s="5" t="s">
        <v>1</v>
      </c>
      <c r="C2" s="6" t="s">
        <v>2</v>
      </c>
    </row>
    <row r="3" spans="2:3" ht="16.5">
      <c r="B3" s="5" t="s">
        <v>3</v>
      </c>
      <c r="C3" s="6" t="s">
        <v>4</v>
      </c>
    </row>
    <row r="4" spans="2:3" s="1" customFormat="1" ht="16.5" customHeight="1">
      <c r="B4" s="10" t="s">
        <v>5</v>
      </c>
      <c r="C4" s="11" t="s">
        <v>38</v>
      </c>
    </row>
    <row r="5" spans="2:3" s="1" customFormat="1" ht="16.5" customHeight="1">
      <c r="B5" s="10" t="s">
        <v>6</v>
      </c>
      <c r="C5" s="12"/>
    </row>
    <row r="6" spans="2:3" s="1" customFormat="1" ht="16.5" customHeight="1">
      <c r="B6" s="13"/>
      <c r="C6" s="13"/>
    </row>
    <row r="7" spans="2:3" s="1" customFormat="1" ht="30.75" customHeight="1">
      <c r="B7" s="14" t="s">
        <v>7</v>
      </c>
      <c r="C7" s="17" t="s">
        <v>8</v>
      </c>
    </row>
    <row r="8" spans="2:3" s="1" customFormat="1" ht="15">
      <c r="B8" s="48" t="s">
        <v>9</v>
      </c>
      <c r="C8" s="49"/>
    </row>
    <row r="9" spans="2:3" s="1" customFormat="1" ht="16.5">
      <c r="B9" s="37" t="s">
        <v>10</v>
      </c>
      <c r="C9" s="38">
        <f>Medical!H17</f>
        <v>16132</v>
      </c>
    </row>
    <row r="10" spans="2:3" ht="15">
      <c r="B10" s="48" t="s">
        <v>11</v>
      </c>
      <c r="C10" s="49"/>
    </row>
    <row r="11" spans="2:3" ht="16.5">
      <c r="B11" s="37" t="s">
        <v>10</v>
      </c>
      <c r="C11" s="36">
        <f>'Staffing Fee'!H11</f>
        <v>750</v>
      </c>
    </row>
    <row r="12" spans="2:3" ht="3" customHeight="1">
      <c r="B12" s="39"/>
      <c r="C12" s="40"/>
    </row>
    <row r="13" spans="2:3" ht="16.5">
      <c r="B13" s="41" t="s">
        <v>10</v>
      </c>
      <c r="C13" s="42">
        <f>C9+C11</f>
        <v>16882</v>
      </c>
    </row>
    <row r="14" spans="2:3" ht="16.5">
      <c r="B14" s="41" t="s">
        <v>12</v>
      </c>
      <c r="C14" s="42">
        <f>C13*0.06</f>
        <v>1012.92</v>
      </c>
    </row>
    <row r="15" spans="2:3" ht="16.5">
      <c r="B15" s="24" t="s">
        <v>13</v>
      </c>
      <c r="C15" s="25">
        <f>C13+C14</f>
        <v>17894.919999999998</v>
      </c>
    </row>
    <row r="16" spans="2:3">
      <c r="B16" s="43" t="s">
        <v>14</v>
      </c>
    </row>
    <row r="18" spans="2:3">
      <c r="B18" s="44" t="s">
        <v>15</v>
      </c>
      <c r="C18" s="45">
        <f>C11/C13</f>
        <v>4.4426015874896342E-2</v>
      </c>
    </row>
    <row r="20" spans="2:3" ht="16.5">
      <c r="B20" s="26"/>
    </row>
    <row r="21" spans="2:3">
      <c r="B21" s="46"/>
    </row>
    <row r="22" spans="2:3">
      <c r="B22" s="46"/>
    </row>
    <row r="23" spans="2:3">
      <c r="B23" s="46"/>
    </row>
    <row r="24" spans="2:3">
      <c r="B24" s="46"/>
    </row>
    <row r="25" spans="2:3">
      <c r="B25" s="46"/>
    </row>
  </sheetData>
  <mergeCells count="3">
    <mergeCell ref="B1:C1"/>
    <mergeCell ref="B8:C8"/>
    <mergeCell ref="B10:C10"/>
  </mergeCells>
  <phoneticPr fontId="14" type="noConversion"/>
  <hyperlinks>
    <hyperlink ref="C4" r:id="rId1" xr:uid="{00000000-0004-0000-0000-000000000000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7"/>
  <sheetViews>
    <sheetView zoomScale="80" zoomScaleNormal="80" workbookViewId="0">
      <selection activeCell="B16" sqref="B16:G16"/>
    </sheetView>
  </sheetViews>
  <sheetFormatPr defaultColWidth="8.875" defaultRowHeight="17.25"/>
  <cols>
    <col min="1" max="1" width="6.375" customWidth="1"/>
    <col min="2" max="2" width="31.375" style="2" customWidth="1"/>
    <col min="3" max="3" width="36.875" style="2" customWidth="1"/>
    <col min="4" max="4" width="11.875" style="2" customWidth="1"/>
    <col min="5" max="6" width="8.875" style="2"/>
    <col min="7" max="7" width="11.375" style="2" customWidth="1"/>
    <col min="8" max="8" width="30" style="2" customWidth="1"/>
  </cols>
  <sheetData>
    <row r="1" spans="2:8" ht="40.5">
      <c r="B1" s="47" t="s">
        <v>0</v>
      </c>
      <c r="C1" s="47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>
      <c r="B3" s="5" t="s">
        <v>3</v>
      </c>
      <c r="C3" s="6" t="s">
        <v>4</v>
      </c>
      <c r="D3" s="9"/>
      <c r="E3" s="8"/>
      <c r="F3" s="8"/>
      <c r="G3" s="8"/>
      <c r="H3" s="8"/>
    </row>
    <row r="4" spans="2:8" ht="16.5">
      <c r="B4" s="10" t="s">
        <v>5</v>
      </c>
      <c r="C4" s="11" t="s">
        <v>37</v>
      </c>
      <c r="D4" s="10"/>
      <c r="E4" s="10"/>
      <c r="F4" s="10"/>
      <c r="G4" s="10"/>
      <c r="H4" s="10"/>
    </row>
    <row r="5" spans="2:8" ht="16.5">
      <c r="B5" s="10" t="s">
        <v>6</v>
      </c>
      <c r="C5" s="12"/>
      <c r="D5" s="10"/>
      <c r="E5" s="10"/>
      <c r="F5" s="10"/>
      <c r="G5" s="10"/>
      <c r="H5" s="10"/>
    </row>
    <row r="6" spans="2:8" ht="16.5">
      <c r="B6" s="13"/>
      <c r="C6" s="13"/>
      <c r="D6" s="13"/>
      <c r="E6" s="13"/>
      <c r="F6" s="13"/>
      <c r="G6" s="13"/>
      <c r="H6" s="13"/>
    </row>
    <row r="7" spans="2:8" ht="60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15">
      <c r="B8" s="68" t="s">
        <v>44</v>
      </c>
      <c r="C8" s="50"/>
      <c r="D8" s="50"/>
      <c r="E8" s="50"/>
      <c r="F8" s="50"/>
      <c r="G8" s="50"/>
      <c r="H8" s="49"/>
    </row>
    <row r="9" spans="2:8" ht="16.5">
      <c r="B9" s="32" t="s">
        <v>22</v>
      </c>
      <c r="C9" s="33" t="s">
        <v>23</v>
      </c>
      <c r="D9" s="56">
        <v>2021</v>
      </c>
      <c r="E9" s="20">
        <v>300</v>
      </c>
      <c r="F9" s="34" t="s">
        <v>24</v>
      </c>
      <c r="G9" s="35">
        <v>32</v>
      </c>
      <c r="H9" s="23">
        <f>E9*G9</f>
        <v>9600</v>
      </c>
    </row>
    <row r="10" spans="2:8" ht="16.5">
      <c r="B10" s="32" t="s">
        <v>25</v>
      </c>
      <c r="C10" s="33" t="s">
        <v>26</v>
      </c>
      <c r="D10" s="56"/>
      <c r="E10" s="20">
        <v>2000</v>
      </c>
      <c r="F10" s="34" t="s">
        <v>27</v>
      </c>
      <c r="G10" s="35">
        <v>1</v>
      </c>
      <c r="H10" s="23">
        <f>E10*G10</f>
        <v>2000</v>
      </c>
    </row>
    <row r="11" spans="2:8" ht="16.5">
      <c r="B11" s="62" t="s">
        <v>39</v>
      </c>
      <c r="C11" s="63" t="s">
        <v>39</v>
      </c>
      <c r="D11" s="56"/>
      <c r="E11" s="64">
        <v>7</v>
      </c>
      <c r="F11" s="65" t="s">
        <v>40</v>
      </c>
      <c r="G11" s="66">
        <v>6</v>
      </c>
      <c r="H11" s="67">
        <f t="shared" ref="H11:H13" si="0">E11*G11</f>
        <v>42</v>
      </c>
    </row>
    <row r="12" spans="2:8" ht="16.5">
      <c r="B12" s="62" t="s">
        <v>41</v>
      </c>
      <c r="C12" s="63" t="s">
        <v>41</v>
      </c>
      <c r="D12" s="56"/>
      <c r="E12" s="64">
        <v>10</v>
      </c>
      <c r="F12" s="65" t="s">
        <v>40</v>
      </c>
      <c r="G12" s="66">
        <v>28</v>
      </c>
      <c r="H12" s="67">
        <f t="shared" si="0"/>
        <v>280</v>
      </c>
    </row>
    <row r="13" spans="2:8" ht="16.5">
      <c r="B13" s="62" t="s">
        <v>42</v>
      </c>
      <c r="C13" s="63" t="s">
        <v>43</v>
      </c>
      <c r="D13" s="56"/>
      <c r="E13" s="64">
        <v>15</v>
      </c>
      <c r="F13" s="65" t="s">
        <v>40</v>
      </c>
      <c r="G13" s="66">
        <v>34</v>
      </c>
      <c r="H13" s="67">
        <f t="shared" si="0"/>
        <v>510</v>
      </c>
    </row>
    <row r="14" spans="2:8" ht="16.5">
      <c r="B14" s="32" t="s">
        <v>28</v>
      </c>
      <c r="C14" s="33" t="s">
        <v>29</v>
      </c>
      <c r="D14" s="56"/>
      <c r="E14" s="20">
        <v>500</v>
      </c>
      <c r="F14" s="34" t="s">
        <v>27</v>
      </c>
      <c r="G14" s="35">
        <v>1</v>
      </c>
      <c r="H14" s="23">
        <f>E14*G14</f>
        <v>500</v>
      </c>
    </row>
    <row r="15" spans="2:8" ht="16.5">
      <c r="B15" s="32" t="s">
        <v>30</v>
      </c>
      <c r="C15" s="33" t="s">
        <v>31</v>
      </c>
      <c r="D15" s="57"/>
      <c r="E15" s="20">
        <v>100</v>
      </c>
      <c r="F15" s="34" t="s">
        <v>24</v>
      </c>
      <c r="G15" s="35">
        <v>32</v>
      </c>
      <c r="H15" s="23">
        <f>E15*G15</f>
        <v>3200</v>
      </c>
    </row>
    <row r="16" spans="2:8" ht="16.5">
      <c r="B16" s="51" t="s">
        <v>32</v>
      </c>
      <c r="C16" s="52"/>
      <c r="D16" s="52"/>
      <c r="E16" s="52"/>
      <c r="F16" s="52"/>
      <c r="G16" s="53"/>
      <c r="H16" s="36">
        <f>SUM(H9:H15)</f>
        <v>16132</v>
      </c>
    </row>
    <row r="17" spans="2:8" ht="16.5">
      <c r="B17" s="54" t="s">
        <v>10</v>
      </c>
      <c r="C17" s="55"/>
      <c r="D17" s="55"/>
      <c r="E17" s="55"/>
      <c r="F17" s="55"/>
      <c r="G17" s="55"/>
      <c r="H17" s="25">
        <f>H16</f>
        <v>16132</v>
      </c>
    </row>
  </sheetData>
  <mergeCells count="5">
    <mergeCell ref="B1:C1"/>
    <mergeCell ref="B8:H8"/>
    <mergeCell ref="B16:G16"/>
    <mergeCell ref="B17:G17"/>
    <mergeCell ref="D9:D15"/>
  </mergeCells>
  <phoneticPr fontId="14" type="noConversion"/>
  <hyperlinks>
    <hyperlink ref="C4" r:id="rId1" xr:uid="{00000000-0004-0000-0100-000000000000}"/>
  </hyperlinks>
  <pageMargins left="0.7" right="0.7" top="0.75" bottom="0.75" header="0.3" footer="0.3"/>
  <pageSetup paperSize="9" scale="5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workbookViewId="0">
      <selection activeCell="C19" sqref="C19"/>
    </sheetView>
  </sheetViews>
  <sheetFormatPr defaultColWidth="8.875" defaultRowHeight="17.25"/>
  <cols>
    <col min="1" max="1" width="5.125" customWidth="1"/>
    <col min="2" max="2" width="26.125" style="2" customWidth="1"/>
    <col min="3" max="3" width="40.125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>
      <c r="B1" s="47" t="s">
        <v>0</v>
      </c>
      <c r="C1" s="47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>
      <c r="B4" s="10" t="s">
        <v>5</v>
      </c>
      <c r="C4" s="11" t="s">
        <v>37</v>
      </c>
      <c r="D4" s="10"/>
      <c r="E4" s="10"/>
      <c r="F4" s="10"/>
      <c r="G4" s="10"/>
      <c r="H4" s="10"/>
    </row>
    <row r="5" spans="2:8" s="1" customFormat="1" ht="16.5" customHeight="1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9" customHeight="1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>
      <c r="B8" s="58" t="s">
        <v>33</v>
      </c>
      <c r="C8" s="59"/>
      <c r="D8" s="59"/>
      <c r="E8" s="59"/>
      <c r="F8" s="59"/>
      <c r="G8" s="59"/>
      <c r="H8" s="60"/>
    </row>
    <row r="9" spans="2:8" ht="14.25">
      <c r="B9" s="18" t="s">
        <v>34</v>
      </c>
      <c r="C9" s="19"/>
      <c r="D9" s="61">
        <v>2021</v>
      </c>
      <c r="E9" s="20">
        <v>150</v>
      </c>
      <c r="F9" s="21" t="s">
        <v>35</v>
      </c>
      <c r="G9" s="22">
        <v>5</v>
      </c>
      <c r="H9" s="23">
        <f>E9*G9</f>
        <v>750</v>
      </c>
    </row>
    <row r="10" spans="2:8" ht="14.25">
      <c r="B10" s="18" t="s">
        <v>36</v>
      </c>
      <c r="C10" s="19"/>
      <c r="D10" s="57"/>
      <c r="E10" s="20">
        <v>400</v>
      </c>
      <c r="F10" s="21" t="s">
        <v>35</v>
      </c>
      <c r="G10" s="22">
        <v>0</v>
      </c>
      <c r="H10" s="23">
        <f>E10*G10</f>
        <v>0</v>
      </c>
    </row>
    <row r="11" spans="2:8" ht="16.5">
      <c r="B11" s="54" t="s">
        <v>10</v>
      </c>
      <c r="C11" s="55"/>
      <c r="D11" s="55"/>
      <c r="E11" s="55"/>
      <c r="F11" s="55"/>
      <c r="G11" s="55"/>
      <c r="H11" s="25">
        <f>SUM(H9:H10)</f>
        <v>750</v>
      </c>
    </row>
    <row r="15" spans="2:8">
      <c r="B15" s="26"/>
      <c r="C15" s="27"/>
      <c r="D15" s="27"/>
      <c r="E15" s="28"/>
    </row>
    <row r="16" spans="2:8">
      <c r="B16" s="6"/>
      <c r="C16" s="29"/>
      <c r="D16" s="29"/>
      <c r="E16" s="30"/>
    </row>
    <row r="17" spans="2:5">
      <c r="B17" s="6"/>
      <c r="C17" s="29"/>
      <c r="D17" s="29"/>
      <c r="E17" s="30"/>
    </row>
    <row r="18" spans="2:5">
      <c r="B18" s="6"/>
      <c r="C18" s="29"/>
      <c r="D18" s="29"/>
      <c r="E18" s="30"/>
    </row>
    <row r="19" spans="2:5">
      <c r="B19" s="6"/>
      <c r="C19" s="29"/>
      <c r="D19" s="29"/>
      <c r="E19" s="30"/>
    </row>
    <row r="20" spans="2:5">
      <c r="B20" s="6"/>
      <c r="C20" s="31"/>
      <c r="D20" s="31"/>
      <c r="E20" s="30"/>
    </row>
  </sheetData>
  <mergeCells count="4">
    <mergeCell ref="B1:C1"/>
    <mergeCell ref="B8:H8"/>
    <mergeCell ref="B11:G11"/>
    <mergeCell ref="D9:D10"/>
  </mergeCells>
  <phoneticPr fontId="18" type="noConversion"/>
  <hyperlinks>
    <hyperlink ref="C4" r:id="rId1" xr:uid="{00000000-0004-0000-02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UBSB013高华欣 Joyce Gao</cp:lastModifiedBy>
  <cp:lastPrinted>2023-02-14T18:09:00Z</cp:lastPrinted>
  <dcterms:created xsi:type="dcterms:W3CDTF">2016-06-30T17:42:00Z</dcterms:created>
  <dcterms:modified xsi:type="dcterms:W3CDTF">2024-06-05T09:05:23Z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383096EBD37C4D78B192C5BE2EDC1CFA_13</vt:lpwstr>
  </property>
</Properties>
</file>