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Jessie Ge</author>
  </authors>
  <commentList>
    <comment ref="C8" authorId="0">
      <text>
        <r>
          <rPr>
            <sz val="9"/>
            <rFont val="宋体"/>
            <charset val="134"/>
          </rPr>
          <t>先做需求分类下拉选择，才能下拉选择对应的服务内容</t>
        </r>
      </text>
    </comment>
  </commentList>
</comments>
</file>

<file path=xl/sharedStrings.xml><?xml version="1.0" encoding="utf-8"?>
<sst xmlns="http://schemas.openxmlformats.org/spreadsheetml/2006/main" count="134" uniqueCount="107">
  <si>
    <t>医学类需求-报价-结算单</t>
  </si>
  <si>
    <t>项目名称</t>
  </si>
  <si>
    <t>路优泰公众号访谈文章撰写</t>
  </si>
  <si>
    <t>需求时间/项目时间段</t>
  </si>
  <si>
    <t>2025年11月14日-2025年12月31日</t>
  </si>
  <si>
    <t>供应商</t>
  </si>
  <si>
    <t>上海麦田公共关系咨询有限公司</t>
  </si>
  <si>
    <t>是否优选供应商</t>
  </si>
  <si>
    <t>是</t>
  </si>
  <si>
    <t>产品品牌</t>
  </si>
  <si>
    <t>路优泰</t>
  </si>
  <si>
    <t>预算</t>
  </si>
  <si>
    <t>供应商联系人</t>
  </si>
  <si>
    <t>Sarine</t>
  </si>
  <si>
    <t>供应商联系方式</t>
  </si>
  <si>
    <t>需求人</t>
  </si>
  <si>
    <t>刘倩钰</t>
  </si>
  <si>
    <t>紧急程度/高中低</t>
  </si>
  <si>
    <t>高</t>
  </si>
  <si>
    <t>报价时间</t>
  </si>
  <si>
    <t>结算时间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</si>
  <si>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</si>
  <si>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</si>
  <si>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</si>
  <si>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</si>
  <si>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</si>
  <si>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</si>
  <si>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</si>
  <si>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</si>
  <si>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</si>
  <si>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</si>
  <si>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</si>
  <si>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</si>
  <si>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</si>
  <si>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</si>
  <si>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</si>
  <si>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</si>
  <si>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软文撰写</t>
  </si>
  <si>
    <t>微信推送内容</t>
  </si>
  <si>
    <t>围绕最新2025版抑郁障碍防治指南，每篇推文3000-5000字左右，3-4个讨论话题，结合6位编委负责撰稿章节特点，进行推文撰写。</t>
  </si>
  <si>
    <t>篇</t>
  </si>
  <si>
    <t>11月25日：3篇访谈基本框架
12月12日：3篇文章初稿</t>
  </si>
  <si>
    <t>Y</t>
  </si>
  <si>
    <t>如单价变化，请备注说明</t>
  </si>
  <si>
    <t>文献检索</t>
  </si>
  <si>
    <t>中文文献检索</t>
  </si>
  <si>
    <t>关键词</t>
  </si>
  <si>
    <t>供应商新增</t>
  </si>
  <si>
    <t>预估文献数量</t>
  </si>
  <si>
    <t>英文文献检索</t>
  </si>
  <si>
    <t>以上需求可自行添加行，如有特别要求，请在此处说明，或在备注说明</t>
  </si>
  <si>
    <t>需求项目汇总描述</t>
  </si>
  <si>
    <t>报价</t>
  </si>
  <si>
    <t>结算项目汇总描述</t>
  </si>
  <si>
    <t>小计：</t>
  </si>
  <si>
    <t>税率：</t>
  </si>
  <si>
    <t>总计：</t>
  </si>
  <si>
    <t>最终优惠折扣（如有）</t>
  </si>
  <si>
    <t>一级菜单</t>
  </si>
  <si>
    <t>幻灯片撰写</t>
  </si>
  <si>
    <t>DA</t>
  </si>
  <si>
    <t>患教手册</t>
  </si>
  <si>
    <t>医学内容翻译</t>
  </si>
  <si>
    <t>人员费用</t>
  </si>
  <si>
    <t>二级菜单</t>
  </si>
  <si>
    <t>幻灯片框架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</si>
  <si>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</si>
  <si>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</si>
  <si>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</si>
  <si>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</si>
  <si>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</si>
  <si>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</si>
  <si>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专家幻灯</t>
  </si>
  <si>
    <t>DA修改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</si>
  <si>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</si>
  <si>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</si>
  <si>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</si>
  <si>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</si>
  <si>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</si>
  <si>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</si>
  <si>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</si>
  <si>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</si>
  <si>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</si>
  <si>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</si>
  <si>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</si>
  <si>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</si>
  <si>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</si>
  <si>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</si>
  <si>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</si>
  <si>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</si>
  <si>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</si>
  <si>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</si>
  <si>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</si>
  <si>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</si>
  <si>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</si>
  <si>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</si>
  <si>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</si>
  <si>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</si>
  <si>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</si>
  <si>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</si>
  <si>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</si>
  <si>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</si>
  <si>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</si>
  <si>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幻灯片解说词（中文）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</si>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</sst>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yyyy/m/d;@"/>
  </numFmts>
  <fonts count="30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800080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rgb="FFFFFF00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4" tint="0.399884029663991"/>
      </right>
      <top/>
      <bottom/>
      <diagonal/>
    </border>
    <border>
      <left/>
      <right/>
      <top style="thin">
        <color theme="4" tint="0.399884029663991"/>
      </top>
      <bottom/>
      <diagonal/>
    </border>
    <border>
      <left/>
      <right style="thin">
        <color theme="4" tint="0.399884029663991"/>
      </right>
      <top style="thin">
        <color theme="4" tint="0.399884029663991"/>
      </top>
      <bottom/>
      <diagonal/>
    </border>
    <border>
      <left/>
      <right/>
      <top style="thin">
        <color theme="4" tint="0.399884029663991"/>
      </top>
      <bottom style="thin">
        <color theme="4" tint="0.399884029663991"/>
      </bottom>
      <diagonal/>
    </border>
    <border>
      <left/>
      <right style="thin">
        <color theme="4" tint="0.399884029663991"/>
      </right>
      <top style="thin">
        <color theme="4" tint="0.399884029663991"/>
      </top>
      <bottom style="thin">
        <color theme="4" tint="0.39988402966399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37" applyNumberFormat="0" applyAlignment="0" applyProtection="0">
      <alignment vertical="center"/>
    </xf>
    <xf numFmtId="0" fontId="18" fillId="9" borderId="38" applyNumberFormat="0" applyAlignment="0" applyProtection="0">
      <alignment vertical="center"/>
    </xf>
    <xf numFmtId="0" fontId="19" fillId="9" borderId="37" applyNumberFormat="0" applyAlignment="0" applyProtection="0">
      <alignment vertical="center"/>
    </xf>
    <xf numFmtId="0" fontId="20" fillId="10" borderId="39" applyNumberFormat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/>
  </cellStyleXfs>
  <cellXfs count="9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0" fillId="4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0" fillId="4" borderId="11" xfId="0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3" xfId="6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0" fillId="4" borderId="16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77" fontId="0" fillId="0" borderId="16" xfId="0" applyNumberForma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Font="1" applyBorder="1" applyAlignment="1">
      <alignment vertical="top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176" fontId="0" fillId="0" borderId="26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176" fontId="0" fillId="0" borderId="28" xfId="0" applyNumberForma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left" vertical="center"/>
    </xf>
    <xf numFmtId="176" fontId="0" fillId="0" borderId="28" xfId="0" applyNumberFormat="1" applyBorder="1"/>
    <xf numFmtId="0" fontId="0" fillId="0" borderId="29" xfId="0" applyBorder="1"/>
    <xf numFmtId="176" fontId="0" fillId="0" borderId="12" xfId="0" applyNumberFormat="1" applyBorder="1"/>
    <xf numFmtId="49" fontId="5" fillId="5" borderId="9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43" fontId="5" fillId="0" borderId="14" xfId="1" applyFont="1" applyBorder="1" applyAlignment="1"/>
    <xf numFmtId="0" fontId="6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9" fontId="6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43" fontId="8" fillId="0" borderId="17" xfId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29A3A9D3-8373-4EB2-A99D-49D08B699DC0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71625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9"/>
  <sheetViews>
    <sheetView tabSelected="1" zoomScale="77" zoomScaleNormal="77" topLeftCell="E1" workbookViewId="0">
      <selection activeCell="O5" sqref="O5:Q5"/>
    </sheetView>
  </sheetViews>
  <sheetFormatPr defaultColWidth="9" defaultRowHeight="14"/>
  <cols>
    <col min="2" max="2" width="10.375" style="11" customWidth="1"/>
    <col min="3" max="3" width="20.625" customWidth="1"/>
    <col min="4" max="4" width="23.625" customWidth="1"/>
    <col min="5" max="5" width="34" customWidth="1"/>
    <col min="6" max="7" width="5.25" customWidth="1"/>
    <col min="8" max="8" width="28.75" customWidth="1"/>
    <col min="9" max="9" width="13" style="12" customWidth="1"/>
    <col min="10" max="10" width="12" style="12" customWidth="1"/>
    <col min="11" max="11" width="13.625" customWidth="1"/>
    <col min="12" max="12" width="15.75" customWidth="1"/>
    <col min="13" max="13" width="9.375" style="12" customWidth="1"/>
    <col min="14" max="14" width="11.375" customWidth="1"/>
    <col min="15" max="15" width="9.875" style="12" customWidth="1"/>
    <col min="16" max="16" width="12.875" customWidth="1"/>
    <col min="17" max="17" width="16" customWidth="1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="10" customFormat="1" ht="23.1" customHeight="1" spans="2:17">
      <c r="B3" s="16" t="s">
        <v>1</v>
      </c>
      <c r="C3" s="17" t="s">
        <v>2</v>
      </c>
      <c r="D3" s="18"/>
      <c r="E3" s="19" t="s">
        <v>3</v>
      </c>
      <c r="F3" s="17" t="s">
        <v>4</v>
      </c>
      <c r="G3" s="18"/>
      <c r="H3" s="20"/>
      <c r="I3" s="16" t="s">
        <v>5</v>
      </c>
      <c r="J3" s="21"/>
      <c r="K3" s="22" t="s">
        <v>6</v>
      </c>
      <c r="L3" s="22"/>
      <c r="M3" s="21" t="s">
        <v>7</v>
      </c>
      <c r="N3" s="21"/>
      <c r="O3" s="22" t="s">
        <v>8</v>
      </c>
      <c r="P3" s="22"/>
      <c r="Q3" s="23"/>
    </row>
    <row r="4" s="10" customFormat="1" ht="23.1" customHeight="1" spans="2:17">
      <c r="B4" s="24" t="s">
        <v>9</v>
      </c>
      <c r="C4" s="25" t="s">
        <v>10</v>
      </c>
      <c r="D4" s="25"/>
      <c r="E4" s="26" t="s">
        <v>11</v>
      </c>
      <c r="F4" s="25"/>
      <c r="G4" s="25"/>
      <c r="H4" s="27"/>
      <c r="I4" s="24" t="s">
        <v>12</v>
      </c>
      <c r="J4" s="28"/>
      <c r="K4" s="29" t="s">
        <v>13</v>
      </c>
      <c r="L4" s="30"/>
      <c r="M4" s="28" t="s">
        <v>14</v>
      </c>
      <c r="N4" s="28"/>
      <c r="O4" s="30">
        <v>18930167995</v>
      </c>
      <c r="P4" s="30"/>
      <c r="Q4" s="31"/>
    </row>
    <row r="5" s="10" customFormat="1" ht="20.25" customHeight="1" spans="2:17">
      <c r="B5" s="32" t="s">
        <v>15</v>
      </c>
      <c r="C5" s="33" t="s">
        <v>16</v>
      </c>
      <c r="D5" s="33"/>
      <c r="E5" s="34" t="s">
        <v>17</v>
      </c>
      <c r="F5" s="35" t="s">
        <v>18</v>
      </c>
      <c r="G5" s="33"/>
      <c r="H5" s="36"/>
      <c r="I5" s="32" t="s">
        <v>19</v>
      </c>
      <c r="J5" s="37"/>
      <c r="K5" s="38">
        <v>45978</v>
      </c>
      <c r="L5" s="38"/>
      <c r="M5" s="37" t="s">
        <v>20</v>
      </c>
      <c r="N5" s="37"/>
      <c r="O5" s="39">
        <v>46010</v>
      </c>
      <c r="P5" s="40"/>
      <c r="Q5" s="41"/>
    </row>
    <row r="6" s="10" customFormat="1" ht="51.75" customHeight="1" spans="2:17">
      <c r="B6" s="42" t="s">
        <v>21</v>
      </c>
      <c r="C6" s="43"/>
      <c r="D6" s="43"/>
      <c r="E6" s="43"/>
      <c r="F6" s="43"/>
      <c r="G6" s="43"/>
      <c r="H6" s="44"/>
      <c r="I6" s="45" t="s">
        <v>22</v>
      </c>
      <c r="J6" s="46"/>
      <c r="K6" s="46"/>
      <c r="L6" s="47"/>
      <c r="M6" s="48" t="s">
        <v>23</v>
      </c>
      <c r="N6" s="49"/>
      <c r="O6" s="49"/>
      <c r="P6" s="49"/>
      <c r="Q6" s="50"/>
    </row>
    <row r="7" ht="22.5" customHeight="1" spans="2:17">
      <c r="B7" s="51" t="s">
        <v>24</v>
      </c>
      <c r="C7" s="52" t="s">
        <v>25</v>
      </c>
      <c r="D7" s="52" t="s">
        <v>26</v>
      </c>
      <c r="E7" s="52" t="s">
        <v>27</v>
      </c>
      <c r="F7" s="52" t="s">
        <v>28</v>
      </c>
      <c r="G7" s="52" t="s">
        <v>29</v>
      </c>
      <c r="H7" s="53" t="s">
        <v>30</v>
      </c>
      <c r="I7" s="54" t="s">
        <v>31</v>
      </c>
      <c r="J7" s="55" t="s">
        <v>32</v>
      </c>
      <c r="K7" s="52" t="s">
        <v>33</v>
      </c>
      <c r="L7" s="53" t="s">
        <v>34</v>
      </c>
      <c r="M7" s="54" t="s">
        <v>31</v>
      </c>
      <c r="N7" s="52" t="s">
        <v>35</v>
      </c>
      <c r="O7" s="55" t="s">
        <v>32</v>
      </c>
      <c r="P7" s="52" t="s">
        <v>33</v>
      </c>
      <c r="Q7" s="56" t="s">
        <v>36</v>
      </c>
    </row>
    <row r="8" s="10" customFormat="1" ht="70" customHeight="1" spans="2:17">
      <c r="B8" s="57">
        <v>1</v>
      </c>
      <c r="C8" s="58" t="s">
        <v>37</v>
      </c>
      <c r="D8" s="58" t="s">
        <v>38</v>
      </c>
      <c r="E8" s="59" t="s">
        <v>39</v>
      </c>
      <c r="F8" s="60" t="s">
        <v>40</v>
      </c>
      <c r="G8" s="61">
        <v>3</v>
      </c>
      <c r="H8" s="62" t="s">
        <v>41</v>
      </c>
      <c r="I8" s="63">
        <v>1000</v>
      </c>
      <c r="J8" s="64">
        <f>I8*G8</f>
        <v>3000</v>
      </c>
      <c r="K8" s="58" t="s">
        <v>42</v>
      </c>
      <c r="L8" s="65"/>
      <c r="M8" s="63">
        <v>1000</v>
      </c>
      <c r="N8" s="58">
        <v>3</v>
      </c>
      <c r="O8" s="64">
        <f>M8*N8</f>
        <v>3000</v>
      </c>
      <c r="P8" s="58"/>
      <c r="Q8" s="66" t="s">
        <v>43</v>
      </c>
    </row>
    <row r="9" ht="21" customHeight="1" spans="2:17">
      <c r="B9" s="67">
        <v>2</v>
      </c>
      <c r="C9" s="68" t="s">
        <v>44</v>
      </c>
      <c r="D9" s="69" t="s">
        <v>45</v>
      </c>
      <c r="E9" s="69" t="s">
        <v>46</v>
      </c>
      <c r="F9" s="70" t="s">
        <v>40</v>
      </c>
      <c r="G9" s="70">
        <v>150</v>
      </c>
      <c r="H9" s="71" t="s">
        <v>47</v>
      </c>
      <c r="I9" s="72">
        <v>15</v>
      </c>
      <c r="J9" s="73">
        <f>G9*I9</f>
        <v>2250</v>
      </c>
      <c r="K9" s="74" t="s">
        <v>42</v>
      </c>
      <c r="L9" s="69" t="s">
        <v>48</v>
      </c>
      <c r="M9" s="72">
        <v>15</v>
      </c>
      <c r="N9" s="74">
        <v>150</v>
      </c>
      <c r="O9" s="73">
        <f>M9*N9</f>
        <v>2250</v>
      </c>
      <c r="P9" s="74"/>
      <c r="Q9" s="75"/>
    </row>
    <row r="10" spans="2:17">
      <c r="B10" s="67">
        <v>3</v>
      </c>
      <c r="C10" s="68" t="s">
        <v>44</v>
      </c>
      <c r="D10" s="69" t="s">
        <v>49</v>
      </c>
      <c r="E10" s="69" t="s">
        <v>46</v>
      </c>
      <c r="F10" s="70" t="s">
        <v>40</v>
      </c>
      <c r="G10" s="70">
        <v>150</v>
      </c>
      <c r="H10" s="71" t="s">
        <v>47</v>
      </c>
      <c r="I10" s="72">
        <v>20</v>
      </c>
      <c r="J10" s="73">
        <f>G10*I10</f>
        <v>3000</v>
      </c>
      <c r="K10" s="74" t="s">
        <v>42</v>
      </c>
      <c r="L10" s="69" t="s">
        <v>48</v>
      </c>
      <c r="M10" s="72">
        <v>20</v>
      </c>
      <c r="N10" s="74">
        <v>150</v>
      </c>
      <c r="O10" s="73">
        <f>M10*N10</f>
        <v>3000</v>
      </c>
      <c r="P10" s="74"/>
      <c r="Q10" s="75"/>
    </row>
    <row r="11" ht="37.5" customHeight="1" spans="2:17">
      <c r="B11" s="76" t="s">
        <v>50</v>
      </c>
      <c r="C11" s="40"/>
      <c r="D11" s="40"/>
      <c r="E11" s="40"/>
      <c r="F11" s="40"/>
      <c r="G11" s="40"/>
      <c r="H11" s="41"/>
      <c r="I11" s="77"/>
      <c r="J11" s="73"/>
      <c r="K11" s="74"/>
      <c r="L11" s="78"/>
      <c r="M11" s="79"/>
      <c r="N11" s="74"/>
      <c r="O11" s="73"/>
      <c r="P11" s="74"/>
      <c r="Q11" s="75"/>
    </row>
    <row r="12" ht="14.75"/>
    <row r="13" ht="15.5" spans="2:17">
      <c r="I13" s="80" t="s">
        <v>24</v>
      </c>
      <c r="J13" s="81" t="s">
        <v>51</v>
      </c>
      <c r="K13" s="81"/>
      <c r="L13" s="82" t="s">
        <v>52</v>
      </c>
      <c r="N13" s="80" t="s">
        <v>24</v>
      </c>
      <c r="O13" s="81" t="s">
        <v>53</v>
      </c>
      <c r="P13" s="81"/>
      <c r="Q13" s="82" t="s">
        <v>52</v>
      </c>
    </row>
    <row r="14" ht="15.5" spans="2:17">
      <c r="I14" s="83">
        <v>1</v>
      </c>
      <c r="J14" s="84" t="s">
        <v>37</v>
      </c>
      <c r="K14" s="84"/>
      <c r="L14" s="85">
        <f>J8</f>
        <v>3000</v>
      </c>
      <c r="N14" s="83">
        <v>1</v>
      </c>
      <c r="O14" s="84" t="s">
        <v>37</v>
      </c>
      <c r="P14" s="84"/>
      <c r="Q14" s="85">
        <f>O8</f>
        <v>3000</v>
      </c>
    </row>
    <row r="15" ht="15.5" spans="2:17">
      <c r="I15" s="83">
        <v>2</v>
      </c>
      <c r="J15" s="84" t="s">
        <v>44</v>
      </c>
      <c r="K15" s="84"/>
      <c r="L15" s="85">
        <f>SUM(J9:J10)</f>
        <v>5250</v>
      </c>
      <c r="N15" s="83">
        <v>2</v>
      </c>
      <c r="O15" s="84" t="s">
        <v>44</v>
      </c>
      <c r="P15" s="84"/>
      <c r="Q15" s="85">
        <f>O9+O10</f>
        <v>5250</v>
      </c>
    </row>
    <row r="16" ht="15.5" spans="2:17">
      <c r="I16" s="86" t="s">
        <v>54</v>
      </c>
      <c r="J16" s="87"/>
      <c r="K16" s="88"/>
      <c r="L16" s="85">
        <f>SUM(L14:L15)</f>
        <v>8250</v>
      </c>
      <c r="N16" s="86" t="s">
        <v>54</v>
      </c>
      <c r="O16" s="87"/>
      <c r="P16" s="88"/>
      <c r="Q16" s="85">
        <f>SUM(Q14:Q15)</f>
        <v>8250</v>
      </c>
    </row>
    <row r="17" ht="15.5" spans="9:17">
      <c r="I17" s="86" t="s">
        <v>55</v>
      </c>
      <c r="J17" s="88"/>
      <c r="K17" s="89">
        <v>0.06</v>
      </c>
      <c r="L17" s="85">
        <f>L16*K17</f>
        <v>495</v>
      </c>
      <c r="N17" s="86" t="s">
        <v>55</v>
      </c>
      <c r="O17" s="88"/>
      <c r="P17" s="89">
        <v>0.06</v>
      </c>
      <c r="Q17" s="85">
        <f>Q16*P17</f>
        <v>495</v>
      </c>
    </row>
    <row r="18" ht="15.5" spans="9:17">
      <c r="I18" s="90" t="s">
        <v>56</v>
      </c>
      <c r="J18" s="91"/>
      <c r="K18" s="91"/>
      <c r="L18" s="85">
        <f>L16+L17</f>
        <v>8745</v>
      </c>
      <c r="N18" s="90" t="s">
        <v>56</v>
      </c>
      <c r="O18" s="91"/>
      <c r="P18" s="91"/>
      <c r="Q18" s="85">
        <f>Q16+Q17</f>
        <v>8745</v>
      </c>
    </row>
    <row r="19" ht="18" customHeight="1" spans="9:17">
      <c r="I19" s="92" t="s">
        <v>57</v>
      </c>
      <c r="J19" s="93"/>
      <c r="K19" s="94"/>
      <c r="L19" s="95">
        <f>K19*L18</f>
        <v>0</v>
      </c>
      <c r="N19" s="92" t="s">
        <v>57</v>
      </c>
      <c r="O19" s="93"/>
      <c r="P19" s="94"/>
      <c r="Q19" s="95">
        <f>P19*Q18</f>
        <v>0</v>
      </c>
    </row>
  </sheetData>
  <mergeCells count="37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1:H11"/>
    <mergeCell ref="J13:K13"/>
    <mergeCell ref="O13:P13"/>
    <mergeCell ref="J14:K14"/>
    <mergeCell ref="O14:P14"/>
    <mergeCell ref="J15:K15"/>
    <mergeCell ref="O15:P15"/>
    <mergeCell ref="I16:K16"/>
    <mergeCell ref="N16:P16"/>
    <mergeCell ref="I17:J17"/>
    <mergeCell ref="N17:O17"/>
    <mergeCell ref="I18:K18"/>
    <mergeCell ref="N18:P18"/>
    <mergeCell ref="I19:J19"/>
    <mergeCell ref="N19:O19"/>
  </mergeCells>
  <dataValidations count="3">
    <dataValidation type="list" allowBlank="1" showInputMessage="1" showErrorMessage="1" sqref="C8">
      <formula1>Sheet1!$B$3:$H$3</formula1>
    </dataValidation>
    <dataValidation type="list" allowBlank="1" showInputMessage="1" showErrorMessage="1" sqref="D8:D10">
      <formula1>INDIRECT(C8)</formula1>
    </dataValidation>
    <dataValidation type="list" allowBlank="1" showInputMessage="1" showErrorMessage="1" sqref="K8:K11 P8:P11">
      <formula1>"Y,N"</formula1>
    </dataValidation>
  </dataValidations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75" customWidth="1"/>
    <col min="4" max="4" width="23.5" customWidth="1"/>
    <col min="5" max="5" width="21.375" customWidth="1"/>
    <col min="6" max="6" width="18.625" customWidth="1"/>
    <col min="7" max="7" width="30.5" customWidth="1"/>
    <col min="8" max="8" width="10.25" customWidth="1"/>
  </cols>
  <sheetData>
    <row r="3" spans="1:8">
      <c r="A3" t="s">
        <v>58</v>
      </c>
      <c r="B3" s="1" t="s">
        <v>59</v>
      </c>
      <c r="C3" s="1" t="s">
        <v>60</v>
      </c>
      <c r="D3" s="1" t="s">
        <v>44</v>
      </c>
      <c r="E3" s="1" t="s">
        <v>61</v>
      </c>
      <c r="F3" s="1" t="s">
        <v>37</v>
      </c>
      <c r="G3" s="1" t="s">
        <v>62</v>
      </c>
      <c r="H3" s="2" t="s">
        <v>63</v>
      </c>
    </row>
    <row r="4" spans="1:8">
      <c r="A4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4" t="s">
        <v>71</v>
      </c>
    </row>
    <row r="5" spans="1:8">
      <c r="B5" s="5" t="s">
        <v>72</v>
      </c>
      <c r="C5" s="5" t="s">
        <v>73</v>
      </c>
      <c r="D5" s="5" t="s">
        <v>45</v>
      </c>
      <c r="E5" s="5" t="s">
        <v>74</v>
      </c>
      <c r="F5" s="5" t="s">
        <v>75</v>
      </c>
      <c r="G5" s="5" t="s">
        <v>76</v>
      </c>
      <c r="H5" s="6" t="s">
        <v>77</v>
      </c>
    </row>
    <row r="6" spans="1:8">
      <c r="B6" s="3" t="s">
        <v>78</v>
      </c>
      <c r="C6" s="3" t="s">
        <v>79</v>
      </c>
      <c r="D6" s="3" t="s">
        <v>49</v>
      </c>
      <c r="E6" s="3" t="s">
        <v>80</v>
      </c>
      <c r="F6" s="3" t="s">
        <v>81</v>
      </c>
      <c r="G6" s="3" t="s">
        <v>82</v>
      </c>
      <c r="H6" s="4" t="s">
        <v>83</v>
      </c>
    </row>
    <row r="7" spans="1:8">
      <c r="B7" s="5" t="s">
        <v>84</v>
      </c>
      <c r="C7" s="5" t="s">
        <v>85</v>
      </c>
      <c r="D7" s="5" t="s">
        <v>86</v>
      </c>
      <c r="E7" s="5" t="s">
        <v>87</v>
      </c>
      <c r="F7" s="5" t="s">
        <v>38</v>
      </c>
      <c r="G7" s="5" t="s">
        <v>88</v>
      </c>
      <c r="H7" s="6" t="s">
        <v>89</v>
      </c>
    </row>
    <row r="8" spans="1:8">
      <c r="B8" s="3" t="s">
        <v>90</v>
      </c>
      <c r="C8" s="3" t="s">
        <v>91</v>
      </c>
      <c r="D8" s="3" t="s">
        <v>92</v>
      </c>
      <c r="E8" s="3"/>
      <c r="F8" s="3" t="s">
        <v>93</v>
      </c>
      <c r="G8" s="3" t="s">
        <v>94</v>
      </c>
      <c r="H8" s="4"/>
    </row>
    <row r="9" spans="1:8">
      <c r="B9" s="5" t="s">
        <v>95</v>
      </c>
      <c r="C9" s="5"/>
      <c r="D9" s="5" t="s">
        <v>96</v>
      </c>
      <c r="E9" s="5"/>
      <c r="F9" s="5" t="s">
        <v>97</v>
      </c>
      <c r="G9" s="5" t="s">
        <v>98</v>
      </c>
      <c r="H9" s="6"/>
    </row>
    <row r="10" spans="1:8">
      <c r="B10" s="3" t="s">
        <v>99</v>
      </c>
      <c r="C10" s="3"/>
      <c r="D10" s="3"/>
      <c r="E10" s="3"/>
      <c r="F10" s="3"/>
      <c r="G10" s="3" t="s">
        <v>100</v>
      </c>
      <c r="H10" s="4"/>
    </row>
    <row r="11" spans="1:8">
      <c r="B11" s="5" t="s">
        <v>101</v>
      </c>
      <c r="C11" s="5"/>
      <c r="D11" s="5"/>
      <c r="E11" s="5"/>
      <c r="F11" s="5"/>
      <c r="G11" s="5"/>
      <c r="H11" s="6"/>
    </row>
    <row r="12" spans="1:8">
      <c r="B12" s="3" t="s">
        <v>102</v>
      </c>
      <c r="C12" s="3"/>
      <c r="D12" s="3"/>
      <c r="E12" s="3"/>
      <c r="F12" s="3"/>
      <c r="G12" s="3"/>
      <c r="H12" s="4"/>
    </row>
    <row r="13" spans="1:8">
      <c r="B13" s="5" t="s">
        <v>103</v>
      </c>
      <c r="C13" s="5"/>
      <c r="D13" s="5"/>
      <c r="E13" s="5"/>
      <c r="F13" s="5"/>
      <c r="G13" s="5"/>
      <c r="H13" s="6"/>
    </row>
    <row r="14" spans="1:8">
      <c r="B14" s="3" t="s">
        <v>104</v>
      </c>
      <c r="C14" s="3"/>
      <c r="D14" s="3"/>
      <c r="E14" s="3"/>
      <c r="F14" s="3"/>
      <c r="G14" s="3"/>
      <c r="H14" s="4"/>
    </row>
    <row r="15" spans="1:8">
      <c r="B15" s="7" t="s">
        <v>105</v>
      </c>
      <c r="C15" s="7"/>
      <c r="D15" s="7"/>
      <c r="E15" s="7"/>
      <c r="F15" s="7"/>
      <c r="G15" s="7"/>
      <c r="H15" s="8"/>
    </row>
    <row r="16" spans="1:8">
      <c r="B16" s="9" t="s">
        <v>106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sarine</cp:lastModifiedBy>
  <dcterms:created xsi:type="dcterms:W3CDTF">2015-06-06T02:19:00Z</dcterms:created>
  <dcterms:modified xsi:type="dcterms:W3CDTF">2025-12-18T10:08:22Z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C5EF74118E0B4A7EAB278E3FB4865841_13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