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需求报价及结算表" sheetId="4" r:id="rId1"/>
    <sheet name="Sheet1" sheetId="3" state="hidden" r:id="rId2"/>
  </sheets>
  <definedNames>
    <definedName name="DA">Sheet1!$C$4:$C$8</definedName>
    <definedName name="幻灯片撰写">Sheet1!$B$4:$B$16</definedName>
    <definedName name="患教手册">Sheet1!$E$4:$E$7</definedName>
    <definedName name="人员费用">Sheet1!$H$4:$H$7</definedName>
    <definedName name="软文撰写">Sheet1!$F$4:$F$9</definedName>
    <definedName name="文献检索">Sheet1!$D$4:$D$9</definedName>
    <definedName name="医学内容翻译">Sheet1!$G$4:$G$10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<sst xmlns="http://schemas.openxmlformats.org/spreadsheetml/2006/main" count="144" uniqueCount="114">
  <si>
    <t>医学类需求-报价-结算单</t>
  </si>
  <si>
    <t>项目名称</t>
  </si>
  <si>
    <t>威利坦幻灯制作</t>
  </si>
  <si>
    <t>需求时间/项目时间段</t>
  </si>
  <si>
    <t>6月23--8月10日</t>
  </si>
  <si>
    <t>供应商</t>
  </si>
  <si>
    <t>上海麦田公共关系咨询有限公司</t>
  </si>
  <si>
    <t>是否优选供应商</t>
  </si>
  <si>
    <t>产品品牌</t>
  </si>
  <si>
    <t>威利坦</t>
  </si>
  <si>
    <t>预算</t>
  </si>
  <si>
    <t>供应商联系人</t>
  </si>
  <si>
    <t>kyle</t>
  </si>
  <si>
    <t>供应商联系方式</t>
  </si>
  <si>
    <t>kyle.zhang@ubs-cn.com</t>
  </si>
  <si>
    <t>需求人</t>
  </si>
  <si>
    <t>付嘉莹</t>
  </si>
  <si>
    <t>紧急程度/高中低</t>
  </si>
  <si>
    <t>高（1套）；中（3套）</t>
  </si>
  <si>
    <t>报价时间</t>
  </si>
  <si>
    <t>2025.6.25</t>
  </si>
  <si>
    <t>结算时间</t>
  </si>
  <si>
    <t>使用人需求填写</t>
  </si>
  <si>
    <t>供应商报价填写</t>
  </si>
  <si>
    <t>供应商结算填写</t>
  </si>
  <si>
    <t>序号</t>
  </si>
  <si>
    <t>需求分类（下拉）</t>
  </si>
  <si>
    <t>服务内容(下拉）</t>
  </si>
  <si>
    <t>具体需求描述说明及要求</t>
  </si>
  <si>
    <t>单位</t>
  </si>
  <si>
    <t>数量</t>
  </si>
  <si>
    <t>备注说明</t>
  </si>
  <si>
    <t>单价</t>
  </si>
  <si>
    <t>总价</t>
  </si>
  <si>
    <t>是否RC(下拉）</t>
  </si>
  <si>
    <t>报价说明（如有）</t>
  </si>
  <si>
    <t>实际数量</t>
  </si>
  <si>
    <t>结算说明（如有）</t>
  </si>
  <si>
    <t>幻灯片撰写</t>
  </si>
  <si>
    <t>科室会幻灯</t>
  </si>
  <si>
    <t>血管外科使用，关于威利坦可以改善静脉炎的应用</t>
  </si>
  <si>
    <t>页</t>
  </si>
  <si>
    <t>初稿 7月25日；终稿 7月30日</t>
  </si>
  <si>
    <t>Y</t>
  </si>
  <si>
    <t>文献检索</t>
  </si>
  <si>
    <t>中文文献检索</t>
  </si>
  <si>
    <t>关键词</t>
  </si>
  <si>
    <t>篇</t>
  </si>
  <si>
    <t>供应商新增</t>
  </si>
  <si>
    <t>预估文献数量</t>
  </si>
  <si>
    <t>英文文献检索</t>
  </si>
  <si>
    <t>幻灯片解说词（中文）</t>
  </si>
  <si>
    <t>包括医学编辑及适量文献检索，整理，排版，完稿</t>
  </si>
  <si>
    <t>张</t>
  </si>
  <si>
    <t>幻灯片框架</t>
  </si>
  <si>
    <t>幻灯片思路大纲及框架设计</t>
  </si>
  <si>
    <t>套</t>
  </si>
  <si>
    <t>以上需求可自行添加行，如有特别要求，请在此处说明，或在备注说明</t>
  </si>
  <si>
    <t>以下为上述未涵盖需求，请手工添加</t>
  </si>
  <si>
    <t>需求项目汇总描述</t>
  </si>
  <si>
    <t>报价</t>
  </si>
  <si>
    <t>结算项目汇总描述</t>
  </si>
  <si>
    <t>医学幻灯</t>
  </si>
  <si>
    <t>小计：</t>
  </si>
  <si>
    <t>税率：</t>
  </si>
  <si>
    <t>总计：</t>
  </si>
  <si>
    <t>最终优惠折扣（如有）</t>
  </si>
  <si>
    <t>一级菜单</t>
  </si>
  <si>
    <t>DA</t>
  </si>
  <si>
    <t>患教手册</t>
  </si>
  <si>
    <t>软文撰写</t>
  </si>
  <si>
    <t>医学内容翻译</t>
  </si>
  <si>
    <t>人员费用</t>
  </si>
  <si>
    <t>二级菜单</t>
  </si>
  <si>
    <t>DA撰写</t>
  </si>
  <si>
    <t>主题词检索</t>
  </si>
  <si>
    <t>患教手册大纲</t>
  </si>
  <si>
    <t>医学文案撰写-A4</t>
  </si>
  <si>
    <t>医学文案/文章/文献英译中</t>
  </si>
  <si>
    <t>医学经理</t>
  </si>
  <si>
    <t>专家幻灯</t>
  </si>
  <si>
    <t>DA修改</t>
  </si>
  <si>
    <t>患教手册编写</t>
  </si>
  <si>
    <t>Newsletter内容撰写</t>
  </si>
  <si>
    <t>医学文案/文章/文献中译英</t>
  </si>
  <si>
    <t>医学总监</t>
  </si>
  <si>
    <t>DA封面封底设计</t>
  </si>
  <si>
    <t>患教手册封面封底设计</t>
  </si>
  <si>
    <t>产品手册</t>
  </si>
  <si>
    <t>听写翻译：语音/视频翻译英译中</t>
  </si>
  <si>
    <t>项目经理</t>
  </si>
  <si>
    <t>患教幻灯</t>
  </si>
  <si>
    <t>DA内页设计</t>
  </si>
  <si>
    <t>中文文献资料阅读及整理</t>
  </si>
  <si>
    <t>患教手册内页设计</t>
  </si>
  <si>
    <t>微信推送内容</t>
  </si>
  <si>
    <t>听写翻译：语音/视频翻译中译英</t>
  </si>
  <si>
    <t>项目执行</t>
  </si>
  <si>
    <t>药店培训幻灯</t>
  </si>
  <si>
    <t>DA解说词（中文）</t>
  </si>
  <si>
    <t>英文文献资料阅读及整理</t>
  </si>
  <si>
    <t>会议纪要中文</t>
  </si>
  <si>
    <t>医学幻灯片英译中</t>
  </si>
  <si>
    <t>销售培训幻灯</t>
  </si>
  <si>
    <t>文献标注</t>
  </si>
  <si>
    <t>会议纪要英文</t>
  </si>
  <si>
    <t>医学幻灯片中译英</t>
  </si>
  <si>
    <t>更新中文幻灯片</t>
  </si>
  <si>
    <t>医学编辑</t>
  </si>
  <si>
    <t>英文幻灯片</t>
  </si>
  <si>
    <t>更新英文幻灯片</t>
  </si>
  <si>
    <t>幻灯片解说词（英文）</t>
  </si>
  <si>
    <t>图表制作</t>
  </si>
  <si>
    <t>幻灯片美化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</si>
</sst>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30">
    <font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2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80008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b/>
      <sz val="12"/>
      <name val="等线"/>
      <charset val="134"/>
    </font>
    <font>
      <b/>
      <sz val="12"/>
      <color rgb="FFFF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41">
    <border>
      <left/>
      <right/>
      <top/>
      <bottom/>
      <diagonal/>
    </border>
    <border>
      <left/>
      <right style="thin">
        <color theme="4" tint="0.399975585192419"/>
      </right>
      <top/>
      <bottom/>
      <diagonal/>
    </border>
    <border>
      <left/>
      <right/>
      <top style="thin">
        <color theme="4" tint="0.399975585192419"/>
      </top>
      <bottom/>
      <diagonal/>
    </border>
    <border>
      <left/>
      <right style="thin">
        <color theme="4" tint="0.399975585192419"/>
      </right>
      <top style="thin">
        <color theme="4" tint="0.399975585192419"/>
      </top>
      <bottom/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36" applyNumberFormat="0" applyAlignment="0" applyProtection="0">
      <alignment vertical="center"/>
    </xf>
    <xf numFmtId="0" fontId="19" fillId="9" borderId="37" applyNumberFormat="0" applyAlignment="0" applyProtection="0">
      <alignment vertical="center"/>
    </xf>
    <xf numFmtId="0" fontId="20" fillId="9" borderId="36" applyNumberFormat="0" applyAlignment="0" applyProtection="0">
      <alignment vertical="center"/>
    </xf>
    <xf numFmtId="0" fontId="21" fillId="10" borderId="38" applyNumberFormat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0" borderId="0"/>
  </cellStyleXfs>
  <cellXfs count="93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0" xfId="0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0" fillId="4" borderId="10" xfId="0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0" fontId="0" fillId="4" borderId="13" xfId="0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0" fillId="4" borderId="16" xfId="0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2" xfId="6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" fillId="0" borderId="12" xfId="6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center" vertical="center" wrapText="1"/>
    </xf>
    <xf numFmtId="176" fontId="3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1" xfId="0" applyNumberFormat="1" applyBorder="1" applyAlignment="1">
      <alignment vertical="center" wrapText="1"/>
    </xf>
    <xf numFmtId="176" fontId="0" fillId="0" borderId="14" xfId="0" applyNumberFormat="1" applyBorder="1" applyAlignment="1">
      <alignment vertical="center" wrapText="1"/>
    </xf>
    <xf numFmtId="176" fontId="0" fillId="0" borderId="15" xfId="0" applyNumberFormat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3" fontId="6" fillId="0" borderId="13" xfId="1" applyFont="1" applyBorder="1" applyAlignment="1">
      <alignment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7" fillId="0" borderId="27" xfId="0" applyFont="1" applyBorder="1" applyAlignment="1">
      <alignment horizontal="right" vertical="center" wrapText="1"/>
    </xf>
    <xf numFmtId="9" fontId="7" fillId="0" borderId="12" xfId="0" applyNumberFormat="1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43" fontId="9" fillId="0" borderId="16" xfId="1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1" defaultTableStyle="TableStyleMedium2" defaultPivotStyle="PivotStyleLight16">
    <tableStyle name="Invisible" pivot="0" table="0" count="0" xr9:uid="{38970951-78BC-4CFC-BC07-2642DFD29B1B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171450</xdr:colOff>
      <xdr:row>1</xdr:row>
      <xdr:rowOff>37999</xdr:rowOff>
    </xdr:from>
    <xdr:to>
      <xdr:col>2</xdr:col>
      <xdr:colOff>952500</xdr:colOff>
      <xdr:row>1</xdr:row>
      <xdr:rowOff>685800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0" y="224790"/>
          <a:ext cx="1568450" cy="6483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表2" displayName="表2" ref="B3:H16" totalsRowShown="0">
  <autoFilter xmlns:etc="http://www.wps.cn/officeDocument/2017/etCustomData" ref="B3:H16" etc:filterBottomFollowUsedRange="0"/>
  <tableColumns count="7">
    <tableColumn id="1" name="幻灯片撰写"/>
    <tableColumn id="2" name="DA"/>
    <tableColumn id="3" name="文献检索"/>
    <tableColumn id="4" name="患教手册"/>
    <tableColumn id="5" name="软文撰写"/>
    <tableColumn id="6" name="医学内容翻译"/>
    <tableColumn id="7" name="人员费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yle.zhang@ubs-cn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28"/>
  <sheetViews>
    <sheetView tabSelected="1" topLeftCell="C1" workbookViewId="0">
      <selection activeCell="J14" sqref="J14"/>
    </sheetView>
  </sheetViews>
  <sheetFormatPr defaultColWidth="9" defaultRowHeight="14"/>
  <cols>
    <col min="1" max="1" width="8.66666666666667" style="10"/>
    <col min="2" max="2" width="10.3333333333333" style="11" customWidth="1"/>
    <col min="3" max="3" width="20.5833333333333" style="10" customWidth="1"/>
    <col min="4" max="4" width="23.5833333333333" style="10" customWidth="1"/>
    <col min="5" max="5" width="27.8333333333333" style="10" customWidth="1"/>
    <col min="6" max="7" width="5.25" style="10" customWidth="1"/>
    <col min="8" max="8" width="21.5" style="10" customWidth="1"/>
    <col min="9" max="9" width="13" style="12" customWidth="1"/>
    <col min="10" max="10" width="12" style="12" customWidth="1"/>
    <col min="11" max="11" width="13.5833333333333" style="10" customWidth="1"/>
    <col min="12" max="12" width="15.75" style="10" customWidth="1"/>
    <col min="13" max="13" width="9.33333333333333" style="12" customWidth="1"/>
    <col min="14" max="14" width="11.3333333333333" style="10" customWidth="1"/>
    <col min="15" max="15" width="9.83333333333333" style="12" customWidth="1"/>
    <col min="16" max="16" width="12.8333333333333" style="10" customWidth="1"/>
    <col min="17" max="17" width="16" style="10" customWidth="1"/>
    <col min="18" max="16384" width="8.66666666666667" style="10"/>
  </cols>
  <sheetData>
    <row r="1" ht="14.75"/>
    <row r="2" ht="57.75" customHeight="1" spans="2:17"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85"/>
    </row>
    <row r="3" ht="23.15" customHeight="1" spans="2:17">
      <c r="B3" s="15" t="s">
        <v>1</v>
      </c>
      <c r="C3" s="16" t="s">
        <v>2</v>
      </c>
      <c r="D3" s="16"/>
      <c r="E3" s="17" t="s">
        <v>3</v>
      </c>
      <c r="F3" s="16" t="s">
        <v>4</v>
      </c>
      <c r="G3" s="16"/>
      <c r="H3" s="18"/>
      <c r="I3" s="15" t="s">
        <v>5</v>
      </c>
      <c r="J3" s="45"/>
      <c r="K3" s="46" t="s">
        <v>6</v>
      </c>
      <c r="L3" s="46"/>
      <c r="M3" s="45" t="s">
        <v>7</v>
      </c>
      <c r="N3" s="45"/>
      <c r="O3" s="47"/>
      <c r="P3" s="47"/>
      <c r="Q3" s="86"/>
    </row>
    <row r="4" ht="23.15" customHeight="1" spans="2:17">
      <c r="B4" s="19" t="s">
        <v>8</v>
      </c>
      <c r="C4" s="20" t="s">
        <v>9</v>
      </c>
      <c r="D4" s="20"/>
      <c r="E4" s="21" t="s">
        <v>10</v>
      </c>
      <c r="F4" s="20">
        <v>100000</v>
      </c>
      <c r="G4" s="20"/>
      <c r="H4" s="22"/>
      <c r="I4" s="19" t="s">
        <v>11</v>
      </c>
      <c r="J4" s="48"/>
      <c r="K4" s="49" t="s">
        <v>12</v>
      </c>
      <c r="L4" s="50"/>
      <c r="M4" s="48" t="s">
        <v>13</v>
      </c>
      <c r="N4" s="48"/>
      <c r="O4" s="51" t="s">
        <v>14</v>
      </c>
      <c r="P4" s="50"/>
      <c r="Q4" s="87"/>
    </row>
    <row r="5" ht="20.25" customHeight="1" spans="2:17">
      <c r="B5" s="23" t="s">
        <v>15</v>
      </c>
      <c r="C5" s="24" t="s">
        <v>16</v>
      </c>
      <c r="D5" s="24"/>
      <c r="E5" s="25" t="s">
        <v>17</v>
      </c>
      <c r="F5" s="24" t="s">
        <v>18</v>
      </c>
      <c r="G5" s="24"/>
      <c r="H5" s="26"/>
      <c r="I5" s="23" t="s">
        <v>19</v>
      </c>
      <c r="J5" s="52"/>
      <c r="K5" s="53" t="s">
        <v>20</v>
      </c>
      <c r="L5" s="53"/>
      <c r="M5" s="52" t="s">
        <v>21</v>
      </c>
      <c r="N5" s="52"/>
      <c r="O5" s="54"/>
      <c r="P5" s="54"/>
      <c r="Q5" s="88"/>
    </row>
    <row r="6" ht="51.75" customHeight="1" spans="2:17">
      <c r="B6" s="27" t="s">
        <v>22</v>
      </c>
      <c r="C6" s="28"/>
      <c r="D6" s="28"/>
      <c r="E6" s="28"/>
      <c r="F6" s="28"/>
      <c r="G6" s="28"/>
      <c r="H6" s="29"/>
      <c r="I6" s="55" t="s">
        <v>23</v>
      </c>
      <c r="J6" s="56"/>
      <c r="K6" s="56"/>
      <c r="L6" s="57"/>
      <c r="M6" s="58" t="s">
        <v>24</v>
      </c>
      <c r="N6" s="59"/>
      <c r="O6" s="59"/>
      <c r="P6" s="59"/>
      <c r="Q6" s="89"/>
    </row>
    <row r="7" ht="22.5" customHeight="1" spans="2:17">
      <c r="B7" s="30" t="s">
        <v>25</v>
      </c>
      <c r="C7" s="31" t="s">
        <v>26</v>
      </c>
      <c r="D7" s="31" t="s">
        <v>27</v>
      </c>
      <c r="E7" s="31" t="s">
        <v>28</v>
      </c>
      <c r="F7" s="31" t="s">
        <v>29</v>
      </c>
      <c r="G7" s="31" t="s">
        <v>30</v>
      </c>
      <c r="H7" s="32" t="s">
        <v>31</v>
      </c>
      <c r="I7" s="60" t="s">
        <v>32</v>
      </c>
      <c r="J7" s="61" t="s">
        <v>33</v>
      </c>
      <c r="K7" s="62" t="s">
        <v>34</v>
      </c>
      <c r="L7" s="63" t="s">
        <v>35</v>
      </c>
      <c r="M7" s="60" t="s">
        <v>32</v>
      </c>
      <c r="N7" s="62" t="s">
        <v>36</v>
      </c>
      <c r="O7" s="61" t="s">
        <v>33</v>
      </c>
      <c r="P7" s="62" t="s">
        <v>34</v>
      </c>
      <c r="Q7" s="90" t="s">
        <v>37</v>
      </c>
    </row>
    <row r="8" ht="28.75" spans="2:17">
      <c r="B8" s="33">
        <v>1</v>
      </c>
      <c r="C8" s="34" t="s">
        <v>38</v>
      </c>
      <c r="D8" s="34" t="s">
        <v>39</v>
      </c>
      <c r="E8" s="34" t="s">
        <v>40</v>
      </c>
      <c r="F8" s="35" t="s">
        <v>41</v>
      </c>
      <c r="G8" s="35">
        <v>28</v>
      </c>
      <c r="H8" s="36" t="s">
        <v>42</v>
      </c>
      <c r="I8" s="64">
        <v>350</v>
      </c>
      <c r="J8" s="64">
        <f t="shared" ref="J8:J12" si="0">G8*I8</f>
        <v>9800</v>
      </c>
      <c r="K8" s="34" t="s">
        <v>43</v>
      </c>
      <c r="L8" s="36"/>
      <c r="M8" s="65"/>
      <c r="N8" s="34"/>
      <c r="O8" s="64">
        <f>M8*N8</f>
        <v>0</v>
      </c>
      <c r="P8" s="34"/>
      <c r="Q8" s="91"/>
    </row>
    <row r="9" ht="14.75" spans="2:17">
      <c r="B9" s="33"/>
      <c r="C9" s="34" t="s">
        <v>44</v>
      </c>
      <c r="D9" s="34" t="s">
        <v>45</v>
      </c>
      <c r="E9" s="34" t="s">
        <v>46</v>
      </c>
      <c r="F9" s="35" t="s">
        <v>47</v>
      </c>
      <c r="G9" s="35">
        <v>50</v>
      </c>
      <c r="H9" s="34" t="s">
        <v>48</v>
      </c>
      <c r="I9" s="64">
        <v>15</v>
      </c>
      <c r="J9" s="64">
        <f t="shared" si="0"/>
        <v>750</v>
      </c>
      <c r="K9" s="34" t="s">
        <v>43</v>
      </c>
      <c r="L9" s="36" t="s">
        <v>49</v>
      </c>
      <c r="M9" s="65"/>
      <c r="N9" s="34"/>
      <c r="O9" s="64"/>
      <c r="P9" s="34"/>
      <c r="Q9" s="91"/>
    </row>
    <row r="10" ht="14.75" spans="2:17">
      <c r="B10" s="33"/>
      <c r="C10" s="34" t="s">
        <v>44</v>
      </c>
      <c r="D10" s="34" t="s">
        <v>50</v>
      </c>
      <c r="E10" s="34" t="s">
        <v>46</v>
      </c>
      <c r="F10" s="35" t="s">
        <v>47</v>
      </c>
      <c r="G10" s="35">
        <v>50</v>
      </c>
      <c r="H10" s="34" t="s">
        <v>48</v>
      </c>
      <c r="I10" s="64">
        <v>20</v>
      </c>
      <c r="J10" s="64">
        <f t="shared" si="0"/>
        <v>1000</v>
      </c>
      <c r="K10" s="34" t="s">
        <v>43</v>
      </c>
      <c r="L10" s="36" t="s">
        <v>49</v>
      </c>
      <c r="M10" s="65"/>
      <c r="N10" s="34"/>
      <c r="O10" s="64"/>
      <c r="P10" s="34"/>
      <c r="Q10" s="91"/>
    </row>
    <row r="11" ht="28.75" spans="2:17">
      <c r="B11" s="33"/>
      <c r="C11" s="34" t="s">
        <v>38</v>
      </c>
      <c r="D11" s="34" t="s">
        <v>51</v>
      </c>
      <c r="E11" s="34" t="s">
        <v>52</v>
      </c>
      <c r="F11" s="35" t="s">
        <v>53</v>
      </c>
      <c r="G11" s="35">
        <f>G8</f>
        <v>28</v>
      </c>
      <c r="H11" s="34" t="s">
        <v>48</v>
      </c>
      <c r="I11" s="64">
        <v>40</v>
      </c>
      <c r="J11" s="64">
        <f t="shared" si="0"/>
        <v>1120</v>
      </c>
      <c r="K11" s="34" t="s">
        <v>43</v>
      </c>
      <c r="L11" s="36"/>
      <c r="M11" s="65"/>
      <c r="N11" s="34"/>
      <c r="O11" s="64"/>
      <c r="P11" s="34"/>
      <c r="Q11" s="91"/>
    </row>
    <row r="12" spans="2:17">
      <c r="B12" s="33"/>
      <c r="C12" s="34" t="s">
        <v>38</v>
      </c>
      <c r="D12" s="34" t="s">
        <v>54</v>
      </c>
      <c r="E12" s="34" t="s">
        <v>55</v>
      </c>
      <c r="F12" s="35" t="s">
        <v>56</v>
      </c>
      <c r="G12" s="35">
        <v>1</v>
      </c>
      <c r="H12" s="34" t="s">
        <v>48</v>
      </c>
      <c r="I12" s="64">
        <v>2000</v>
      </c>
      <c r="J12" s="64">
        <f t="shared" si="0"/>
        <v>2000</v>
      </c>
      <c r="K12" s="34" t="s">
        <v>43</v>
      </c>
      <c r="L12" s="36"/>
      <c r="M12" s="65"/>
      <c r="N12" s="34"/>
      <c r="O12" s="64"/>
      <c r="P12" s="34"/>
      <c r="Q12" s="91"/>
    </row>
    <row r="13" ht="37.5" customHeight="1" spans="2:17">
      <c r="B13" s="37" t="s">
        <v>57</v>
      </c>
      <c r="C13" s="38"/>
      <c r="D13" s="38"/>
      <c r="E13" s="38"/>
      <c r="F13" s="38"/>
      <c r="G13" s="38"/>
      <c r="H13" s="39"/>
      <c r="I13" s="65"/>
      <c r="J13" s="64">
        <f>SUM(J8:J12)</f>
        <v>14670</v>
      </c>
      <c r="K13" s="34"/>
      <c r="L13" s="36"/>
      <c r="M13" s="65"/>
      <c r="N13" s="34"/>
      <c r="O13" s="64"/>
      <c r="P13" s="34"/>
      <c r="Q13" s="91"/>
    </row>
    <row r="14" ht="27" customHeight="1" spans="2:17">
      <c r="B14" s="33" t="s">
        <v>58</v>
      </c>
      <c r="C14" s="40"/>
      <c r="D14" s="40"/>
      <c r="E14" s="40"/>
      <c r="F14" s="40"/>
      <c r="G14" s="40"/>
      <c r="H14" s="41"/>
      <c r="I14" s="65"/>
      <c r="J14" s="64"/>
      <c r="K14" s="34"/>
      <c r="L14" s="36"/>
      <c r="M14" s="65"/>
      <c r="N14" s="34"/>
      <c r="O14" s="64"/>
      <c r="P14" s="34"/>
      <c r="Q14" s="91"/>
    </row>
    <row r="15" spans="2:17">
      <c r="B15" s="33">
        <v>1</v>
      </c>
      <c r="C15" s="34"/>
      <c r="D15" s="34"/>
      <c r="E15" s="34"/>
      <c r="F15" s="34"/>
      <c r="G15" s="34"/>
      <c r="H15" s="36"/>
      <c r="I15" s="65"/>
      <c r="J15" s="64">
        <f>G15*I15</f>
        <v>0</v>
      </c>
      <c r="K15" s="34"/>
      <c r="L15" s="36"/>
      <c r="M15" s="65"/>
      <c r="N15" s="34"/>
      <c r="O15" s="64">
        <f>M15*N15</f>
        <v>0</v>
      </c>
      <c r="P15" s="34"/>
      <c r="Q15" s="91"/>
    </row>
    <row r="16" spans="2:17">
      <c r="B16" s="33">
        <v>2</v>
      </c>
      <c r="C16" s="34"/>
      <c r="D16" s="34"/>
      <c r="E16" s="34"/>
      <c r="F16" s="34"/>
      <c r="G16" s="34"/>
      <c r="H16" s="36"/>
      <c r="I16" s="65"/>
      <c r="J16" s="64">
        <f t="shared" ref="J16:J19" si="1">G16*I16</f>
        <v>0</v>
      </c>
      <c r="K16" s="34"/>
      <c r="L16" s="36"/>
      <c r="M16" s="65"/>
      <c r="N16" s="34"/>
      <c r="O16" s="64">
        <f t="shared" ref="O16:O19" si="2">M16*N16</f>
        <v>0</v>
      </c>
      <c r="P16" s="34"/>
      <c r="Q16" s="91"/>
    </row>
    <row r="17" spans="2:17">
      <c r="B17" s="33">
        <v>3</v>
      </c>
      <c r="C17" s="34"/>
      <c r="D17" s="34"/>
      <c r="E17" s="34"/>
      <c r="F17" s="34"/>
      <c r="G17" s="34"/>
      <c r="H17" s="36"/>
      <c r="I17" s="65"/>
      <c r="J17" s="64">
        <f t="shared" si="1"/>
        <v>0</v>
      </c>
      <c r="K17" s="34"/>
      <c r="L17" s="36"/>
      <c r="M17" s="65"/>
      <c r="N17" s="34"/>
      <c r="O17" s="64">
        <f t="shared" si="2"/>
        <v>0</v>
      </c>
      <c r="P17" s="34"/>
      <c r="Q17" s="91"/>
    </row>
    <row r="18" spans="2:17">
      <c r="B18" s="33">
        <v>4</v>
      </c>
      <c r="C18" s="34"/>
      <c r="D18" s="34"/>
      <c r="E18" s="34"/>
      <c r="F18" s="34"/>
      <c r="G18" s="34"/>
      <c r="H18" s="36"/>
      <c r="I18" s="65"/>
      <c r="J18" s="64">
        <f t="shared" si="1"/>
        <v>0</v>
      </c>
      <c r="K18" s="34"/>
      <c r="L18" s="36"/>
      <c r="M18" s="65"/>
      <c r="N18" s="34"/>
      <c r="O18" s="64">
        <f t="shared" si="2"/>
        <v>0</v>
      </c>
      <c r="P18" s="34"/>
      <c r="Q18" s="91"/>
    </row>
    <row r="19" spans="2:17">
      <c r="B19" s="42">
        <v>5</v>
      </c>
      <c r="C19" s="43"/>
      <c r="D19" s="43"/>
      <c r="E19" s="43"/>
      <c r="F19" s="43"/>
      <c r="G19" s="43"/>
      <c r="H19" s="44"/>
      <c r="I19" s="66"/>
      <c r="J19" s="67">
        <f t="shared" si="1"/>
        <v>0</v>
      </c>
      <c r="K19" s="43"/>
      <c r="L19" s="44"/>
      <c r="M19" s="66"/>
      <c r="N19" s="43"/>
      <c r="O19" s="67">
        <f t="shared" si="2"/>
        <v>0</v>
      </c>
      <c r="P19" s="43"/>
      <c r="Q19" s="92"/>
    </row>
    <row r="21" ht="15.5" spans="9:17">
      <c r="I21" s="68" t="s">
        <v>25</v>
      </c>
      <c r="J21" s="69" t="s">
        <v>59</v>
      </c>
      <c r="K21" s="69"/>
      <c r="L21" s="70" t="s">
        <v>60</v>
      </c>
      <c r="N21" s="68" t="s">
        <v>25</v>
      </c>
      <c r="O21" s="69" t="s">
        <v>61</v>
      </c>
      <c r="P21" s="69"/>
      <c r="Q21" s="70" t="s">
        <v>60</v>
      </c>
    </row>
    <row r="22" ht="15.5" spans="9:17">
      <c r="I22" s="71">
        <v>1</v>
      </c>
      <c r="J22" s="72" t="s">
        <v>62</v>
      </c>
      <c r="K22" s="72"/>
      <c r="L22" s="73">
        <f>J13</f>
        <v>14670</v>
      </c>
      <c r="N22" s="71">
        <v>1</v>
      </c>
      <c r="O22" s="72"/>
      <c r="P22" s="72"/>
      <c r="Q22" s="73"/>
    </row>
    <row r="23" ht="15.5" spans="9:17">
      <c r="I23" s="71">
        <v>2</v>
      </c>
      <c r="J23" s="72"/>
      <c r="K23" s="72"/>
      <c r="L23" s="73"/>
      <c r="N23" s="71">
        <v>2</v>
      </c>
      <c r="O23" s="72"/>
      <c r="P23" s="72"/>
      <c r="Q23" s="73"/>
    </row>
    <row r="24" ht="15.5" spans="9:17">
      <c r="I24" s="71">
        <v>3</v>
      </c>
      <c r="J24" s="72"/>
      <c r="K24" s="72"/>
      <c r="L24" s="73"/>
      <c r="N24" s="71">
        <v>3</v>
      </c>
      <c r="O24" s="72"/>
      <c r="P24" s="72"/>
      <c r="Q24" s="73"/>
    </row>
    <row r="25" ht="15.5" spans="9:17">
      <c r="I25" s="74" t="s">
        <v>63</v>
      </c>
      <c r="J25" s="75"/>
      <c r="K25" s="76"/>
      <c r="L25" s="73">
        <f>SUM(L22:L24)</f>
        <v>14670</v>
      </c>
      <c r="N25" s="74" t="s">
        <v>63</v>
      </c>
      <c r="O25" s="75"/>
      <c r="P25" s="76"/>
      <c r="Q25" s="73">
        <f>SUM(Q22:Q24)</f>
        <v>0</v>
      </c>
    </row>
    <row r="26" ht="15.5" spans="9:17">
      <c r="I26" s="74" t="s">
        <v>64</v>
      </c>
      <c r="J26" s="76"/>
      <c r="K26" s="77">
        <v>0.06</v>
      </c>
      <c r="L26" s="73">
        <f>L25*K26</f>
        <v>880.2</v>
      </c>
      <c r="N26" s="74" t="s">
        <v>64</v>
      </c>
      <c r="O26" s="76"/>
      <c r="P26" s="78"/>
      <c r="Q26" s="73">
        <f>Q25*P26</f>
        <v>0</v>
      </c>
    </row>
    <row r="27" ht="15.5" spans="9:17">
      <c r="I27" s="79" t="s">
        <v>65</v>
      </c>
      <c r="J27" s="80"/>
      <c r="K27" s="80"/>
      <c r="L27" s="73">
        <f>L25+L26</f>
        <v>15550.2</v>
      </c>
      <c r="N27" s="79" t="s">
        <v>65</v>
      </c>
      <c r="O27" s="80"/>
      <c r="P27" s="80"/>
      <c r="Q27" s="73">
        <f>Q25+Q26</f>
        <v>0</v>
      </c>
    </row>
    <row r="28" ht="18" customHeight="1" spans="9:17">
      <c r="I28" s="81" t="s">
        <v>66</v>
      </c>
      <c r="J28" s="82"/>
      <c r="K28" s="83"/>
      <c r="L28" s="84">
        <f>K28*L27</f>
        <v>0</v>
      </c>
      <c r="N28" s="81" t="s">
        <v>66</v>
      </c>
      <c r="O28" s="82"/>
      <c r="P28" s="83"/>
      <c r="Q28" s="84">
        <f>P28*Q27</f>
        <v>0</v>
      </c>
    </row>
  </sheetData>
  <mergeCells count="40">
    <mergeCell ref="B2:Q2"/>
    <mergeCell ref="C3:D3"/>
    <mergeCell ref="F3:H3"/>
    <mergeCell ref="I3:J3"/>
    <mergeCell ref="K3:L3"/>
    <mergeCell ref="M3:N3"/>
    <mergeCell ref="O3:Q3"/>
    <mergeCell ref="C4:D4"/>
    <mergeCell ref="F4:H4"/>
    <mergeCell ref="I4:J4"/>
    <mergeCell ref="K4:L4"/>
    <mergeCell ref="M4:N4"/>
    <mergeCell ref="O4:Q4"/>
    <mergeCell ref="C5:D5"/>
    <mergeCell ref="F5:H5"/>
    <mergeCell ref="I5:J5"/>
    <mergeCell ref="K5:L5"/>
    <mergeCell ref="M5:N5"/>
    <mergeCell ref="O5:Q5"/>
    <mergeCell ref="B6:H6"/>
    <mergeCell ref="I6:L6"/>
    <mergeCell ref="M6:Q6"/>
    <mergeCell ref="B13:H13"/>
    <mergeCell ref="B14:H14"/>
    <mergeCell ref="J21:K21"/>
    <mergeCell ref="O21:P21"/>
    <mergeCell ref="J22:K22"/>
    <mergeCell ref="O22:P22"/>
    <mergeCell ref="J23:K23"/>
    <mergeCell ref="O23:P23"/>
    <mergeCell ref="J24:K24"/>
    <mergeCell ref="O24:P24"/>
    <mergeCell ref="I25:K25"/>
    <mergeCell ref="N25:P25"/>
    <mergeCell ref="I26:J26"/>
    <mergeCell ref="N26:O26"/>
    <mergeCell ref="I27:K27"/>
    <mergeCell ref="N27:P27"/>
    <mergeCell ref="I28:J28"/>
    <mergeCell ref="N28:O28"/>
  </mergeCells>
  <dataValidations count="3">
    <dataValidation type="list" allowBlank="1" showInputMessage="1" showErrorMessage="1" sqref="C8">
      <formula1>Sheet1!$B$3:$H$3</formula1>
    </dataValidation>
    <dataValidation type="list" allowBlank="1" showInputMessage="1" showErrorMessage="1" sqref="D8:D12">
      <formula1>INDIRECT(C8)</formula1>
    </dataValidation>
    <dataValidation type="list" allowBlank="1" showInputMessage="1" showErrorMessage="1" sqref="K8:K12 K13:K19 P8:P12 P13:P19">
      <formula1>"Y,N"</formula1>
    </dataValidation>
  </dataValidations>
  <hyperlinks>
    <hyperlink ref="O4" r:id="rId2" display="kyle.zhang@ubs-cn.com"/>
  </hyperlinks>
  <pageMargins left="0.7" right="0.7" top="0.75" bottom="0.75" header="0.3" footer="0.3"/>
  <pageSetup paperSize="9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workbookViewId="0">
      <selection activeCell="G22" sqref="G22"/>
    </sheetView>
  </sheetViews>
  <sheetFormatPr defaultColWidth="9" defaultRowHeight="14" outlineLevelCol="7"/>
  <cols>
    <col min="2" max="2" width="23.5" customWidth="1"/>
    <col min="3" max="3" width="17.8333333333333" customWidth="1"/>
    <col min="4" max="4" width="23.5" customWidth="1"/>
    <col min="5" max="5" width="21.3333333333333" customWidth="1"/>
    <col min="6" max="6" width="18.5833333333333" customWidth="1"/>
    <col min="7" max="7" width="30.5" customWidth="1"/>
    <col min="8" max="8" width="10.25" customWidth="1"/>
  </cols>
  <sheetData>
    <row r="3" spans="1:8">
      <c r="A3" t="s">
        <v>67</v>
      </c>
      <c r="B3" s="1" t="s">
        <v>38</v>
      </c>
      <c r="C3" s="1" t="s">
        <v>68</v>
      </c>
      <c r="D3" s="1" t="s">
        <v>44</v>
      </c>
      <c r="E3" s="1" t="s">
        <v>69</v>
      </c>
      <c r="F3" s="1" t="s">
        <v>70</v>
      </c>
      <c r="G3" s="1" t="s">
        <v>71</v>
      </c>
      <c r="H3" s="2" t="s">
        <v>72</v>
      </c>
    </row>
    <row r="4" spans="1:8">
      <c r="A4" t="s">
        <v>73</v>
      </c>
      <c r="B4" s="3" t="s">
        <v>54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  <c r="H4" s="4" t="s">
        <v>79</v>
      </c>
    </row>
    <row r="5" spans="2:8">
      <c r="B5" s="5" t="s">
        <v>80</v>
      </c>
      <c r="C5" s="5" t="s">
        <v>81</v>
      </c>
      <c r="D5" s="5" t="s">
        <v>45</v>
      </c>
      <c r="E5" s="5" t="s">
        <v>82</v>
      </c>
      <c r="F5" s="5" t="s">
        <v>83</v>
      </c>
      <c r="G5" s="5" t="s">
        <v>84</v>
      </c>
      <c r="H5" s="6" t="s">
        <v>85</v>
      </c>
    </row>
    <row r="6" spans="2:8">
      <c r="B6" s="3" t="s">
        <v>39</v>
      </c>
      <c r="C6" s="3" t="s">
        <v>86</v>
      </c>
      <c r="D6" s="3" t="s">
        <v>50</v>
      </c>
      <c r="E6" s="3" t="s">
        <v>87</v>
      </c>
      <c r="F6" s="3" t="s">
        <v>88</v>
      </c>
      <c r="G6" s="3" t="s">
        <v>89</v>
      </c>
      <c r="H6" s="4" t="s">
        <v>90</v>
      </c>
    </row>
    <row r="7" spans="2:8">
      <c r="B7" s="5" t="s">
        <v>91</v>
      </c>
      <c r="C7" s="5" t="s">
        <v>92</v>
      </c>
      <c r="D7" s="5" t="s">
        <v>93</v>
      </c>
      <c r="E7" s="5" t="s">
        <v>94</v>
      </c>
      <c r="F7" s="5" t="s">
        <v>95</v>
      </c>
      <c r="G7" s="5" t="s">
        <v>96</v>
      </c>
      <c r="H7" s="6" t="s">
        <v>97</v>
      </c>
    </row>
    <row r="8" spans="2:8">
      <c r="B8" s="3" t="s">
        <v>98</v>
      </c>
      <c r="C8" s="3" t="s">
        <v>99</v>
      </c>
      <c r="D8" s="3" t="s">
        <v>100</v>
      </c>
      <c r="E8" s="3"/>
      <c r="F8" s="3" t="s">
        <v>101</v>
      </c>
      <c r="G8" s="3" t="s">
        <v>102</v>
      </c>
      <c r="H8" s="4"/>
    </row>
    <row r="9" spans="2:8">
      <c r="B9" s="5" t="s">
        <v>103</v>
      </c>
      <c r="C9" s="5"/>
      <c r="D9" s="5" t="s">
        <v>104</v>
      </c>
      <c r="E9" s="5"/>
      <c r="F9" s="5" t="s">
        <v>105</v>
      </c>
      <c r="G9" s="5" t="s">
        <v>106</v>
      </c>
      <c r="H9" s="6"/>
    </row>
    <row r="10" spans="2:8">
      <c r="B10" s="3" t="s">
        <v>107</v>
      </c>
      <c r="C10" s="3"/>
      <c r="D10" s="3"/>
      <c r="E10" s="3"/>
      <c r="F10" s="3"/>
      <c r="G10" s="3" t="s">
        <v>108</v>
      </c>
      <c r="H10" s="4"/>
    </row>
    <row r="11" spans="2:8">
      <c r="B11" s="5" t="s">
        <v>109</v>
      </c>
      <c r="C11" s="5"/>
      <c r="D11" s="5"/>
      <c r="E11" s="5"/>
      <c r="F11" s="5"/>
      <c r="G11" s="5"/>
      <c r="H11" s="6"/>
    </row>
    <row r="12" spans="2:8">
      <c r="B12" s="3" t="s">
        <v>110</v>
      </c>
      <c r="C12" s="3"/>
      <c r="D12" s="3"/>
      <c r="E12" s="3"/>
      <c r="F12" s="3"/>
      <c r="G12" s="3"/>
      <c r="H12" s="4"/>
    </row>
    <row r="13" spans="2:8">
      <c r="B13" s="5" t="s">
        <v>51</v>
      </c>
      <c r="C13" s="5"/>
      <c r="D13" s="5"/>
      <c r="E13" s="5"/>
      <c r="F13" s="5"/>
      <c r="G13" s="5"/>
      <c r="H13" s="6"/>
    </row>
    <row r="14" spans="2:8">
      <c r="B14" s="3" t="s">
        <v>111</v>
      </c>
      <c r="C14" s="3"/>
      <c r="D14" s="3"/>
      <c r="E14" s="3"/>
      <c r="F14" s="3"/>
      <c r="G14" s="3"/>
      <c r="H14" s="4"/>
    </row>
    <row r="15" spans="2:8">
      <c r="B15" s="7" t="s">
        <v>112</v>
      </c>
      <c r="C15" s="7"/>
      <c r="D15" s="7"/>
      <c r="E15" s="7"/>
      <c r="F15" s="7"/>
      <c r="G15" s="7"/>
      <c r="H15" s="8"/>
    </row>
    <row r="16" spans="2:2">
      <c r="B16" s="9" t="s">
        <v>113</v>
      </c>
    </row>
  </sheetData>
  <pageMargins left="0.7" right="0.7" top="0.75" bottom="0.75" header="0.3" footer="0.3"/>
  <pageSetup paperSize="9" orientation="portrait" horizontalDpi="300" verticalDpi="3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需求报价及结算表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Ge</dc:creator>
  <cp:lastModifiedBy>Xxuanゞ</cp:lastModifiedBy>
  <dcterms:created xsi:type="dcterms:W3CDTF">2015-06-05T18:19:00Z</dcterms:created>
  <dcterms:modified xsi:type="dcterms:W3CDTF">2025-06-25T03:18:09Z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EDBF691921F8410FA62FED5C01369BAC_13</vt:lpwstr>
  </property>
  <property fmtid="{D5CDD505-2E9C-101B-9397-08002B2CF9AE}" pid="3" name="KSOProductBuildVer">
    <vt:lpwstr>2052-12.1.0.21541</vt:lpwstr>
  </property>
</Properties>
</file>