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总费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<sst xmlns="http://schemas.openxmlformats.org/spreadsheetml/2006/main" count="160" uniqueCount="104">
  <si>
    <t>公关类服务费用报价单</t>
  </si>
  <si>
    <t xml:space="preserve">项目名称： </t>
  </si>
  <si>
    <t>2024美敦力"静话论"静脉疗法公益宣讲</t>
  </si>
  <si>
    <t>供应商名称：</t>
  </si>
  <si>
    <t>麦田公关</t>
  </si>
  <si>
    <t>联系人：</t>
  </si>
  <si>
    <t>杨思浩</t>
  </si>
  <si>
    <t>联系方式（电话和邮箱）：</t>
  </si>
  <si>
    <t>13468674922 Winnie.yang@ubs-cn.com</t>
  </si>
  <si>
    <t>报价单填写日期：</t>
  </si>
  <si>
    <t>2024.12.20</t>
  </si>
  <si>
    <t>报价有效期：</t>
  </si>
  <si>
    <t>2025.1.20</t>
  </si>
  <si>
    <t>总价：</t>
  </si>
  <si>
    <t>内容</t>
  </si>
  <si>
    <t>总计</t>
  </si>
  <si>
    <t>1</t>
  </si>
  <si>
    <t>服务费</t>
  </si>
  <si>
    <t>2</t>
  </si>
  <si>
    <t>涉及媒体总费用</t>
  </si>
  <si>
    <t>3</t>
  </si>
  <si>
    <t>第三方费用及其他</t>
  </si>
  <si>
    <t>4</t>
  </si>
  <si>
    <t>公关公司差旅费用</t>
  </si>
  <si>
    <t>5</t>
  </si>
  <si>
    <t>税前总价   (Total Fee before tax)</t>
  </si>
  <si>
    <t>6</t>
  </si>
  <si>
    <t xml:space="preserve"> 税率                    (Tax Rate) 0.06</t>
  </si>
  <si>
    <t>7</t>
  </si>
  <si>
    <t>税后总价     (Total Fee after Tax)</t>
  </si>
  <si>
    <t>服务费:</t>
  </si>
  <si>
    <t>#</t>
  </si>
  <si>
    <t>项目管理费</t>
  </si>
  <si>
    <t>项目</t>
  </si>
  <si>
    <t>职位</t>
  </si>
  <si>
    <t>单价（¥）</t>
  </si>
  <si>
    <t>小时</t>
  </si>
  <si>
    <t>小计（¥）</t>
  </si>
  <si>
    <t>客户、媒体平台沟通，包括项目统筹、管理、协调资料收集及沟通（费率卡）</t>
  </si>
  <si>
    <t xml:space="preserve">AM </t>
  </si>
  <si>
    <t xml:space="preserve">Total </t>
  </si>
  <si>
    <t>文案撰写及直播支持</t>
  </si>
  <si>
    <t>描述</t>
  </si>
  <si>
    <t>单价</t>
  </si>
  <si>
    <t>数量</t>
  </si>
  <si>
    <t>次数</t>
  </si>
  <si>
    <t>单位</t>
  </si>
  <si>
    <t>医学素材整理</t>
  </si>
  <si>
    <t>直播内容医学内容梳理</t>
  </si>
  <si>
    <t>篇</t>
  </si>
  <si>
    <t>直播脚本撰写</t>
  </si>
  <si>
    <t>脚本策划及撰写</t>
  </si>
  <si>
    <t>kv制作</t>
  </si>
  <si>
    <t>活动kv制作，含文案撰写</t>
  </si>
  <si>
    <t>套</t>
  </si>
  <si>
    <t>直播平台使用</t>
  </si>
  <si>
    <t>含FS7双机位、高清八路导播台、录机、无线麦、反看电视、视频采集卡、音频采集卡、服务器</t>
  </si>
  <si>
    <t>现场技术人员支持</t>
  </si>
  <si>
    <t>含摄像师*2、导播*1、技术工程师*1、化妆师*1、现场支持人员*2</t>
  </si>
  <si>
    <t>组</t>
  </si>
  <si>
    <t>直播视频剪辑</t>
  </si>
  <si>
    <t>直播系统视频简单剪辑包装</t>
  </si>
  <si>
    <t>条</t>
  </si>
  <si>
    <t>媒体购买服务费</t>
  </si>
  <si>
    <t>媒体购买金额</t>
  </si>
  <si>
    <t>服务费比率</t>
  </si>
  <si>
    <t>媒体购买服务费（费率卡）</t>
  </si>
  <si>
    <t>Total Fee before Tax</t>
  </si>
  <si>
    <t>涉及媒体总费用：</t>
  </si>
  <si>
    <t>媒体名称</t>
  </si>
  <si>
    <t>具体内容</t>
  </si>
  <si>
    <t>原价</t>
  </si>
  <si>
    <t>折扣</t>
  </si>
  <si>
    <t>折后价</t>
  </si>
  <si>
    <t>总价</t>
  </si>
  <si>
    <t>Saving</t>
  </si>
  <si>
    <t>备注</t>
  </si>
  <si>
    <t>媒体直播平台</t>
  </si>
  <si>
    <t>新华社现场云</t>
  </si>
  <si>
    <t>现场视讯媒体账号直播，单链接交付</t>
  </si>
  <si>
    <t>网易新闻</t>
  </si>
  <si>
    <t>官方直播间，单链接交付</t>
  </si>
  <si>
    <t>凤凰新闻</t>
  </si>
  <si>
    <t>新浪新闻</t>
  </si>
  <si>
    <t>新浪微博</t>
  </si>
  <si>
    <t>视讯中国媒体账号直播，单链接交付</t>
  </si>
  <si>
    <t>视频号</t>
  </si>
  <si>
    <t>美敦力自有官方账号直播</t>
  </si>
  <si>
    <t>媒体服务类项目总价</t>
  </si>
  <si>
    <t>注：因央视频近期直播权限调整，故暂时无法执行。建议可调整为中国网+</t>
  </si>
  <si>
    <t>媒体差旅费用 (如有）</t>
  </si>
  <si>
    <t>具体项目 （交通/住宿/餐饮）</t>
  </si>
  <si>
    <t>具体描述</t>
  </si>
  <si>
    <t>交通</t>
  </si>
  <si>
    <t>餐费</t>
  </si>
  <si>
    <t>媒体差旅类项目总价</t>
  </si>
  <si>
    <t>第三方费用及其他:</t>
  </si>
  <si>
    <t>费用描述</t>
  </si>
  <si>
    <t>演播室租赁（电视台级多媒体演播室）</t>
  </si>
  <si>
    <t>主持人（电视台级主持人）</t>
  </si>
  <si>
    <t>8000</t>
  </si>
  <si>
    <t>公关公司差旅费用（如有）：</t>
  </si>
  <si>
    <t>直播嘉宾往返交通</t>
  </si>
  <si>
    <t>直播嘉宾当日餐费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</si>
</sst>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&quot; &quot;"/>
    <numFmt numFmtId="178" formatCode="\¥#,##0&quot; &quot;;&quot;(¥&quot;#,##0\)"/>
    <numFmt numFmtId="179" formatCode="#,##0&quot; &quot;;\(#,##0\)"/>
    <numFmt numFmtId="180" formatCode="0_ "/>
    <numFmt numFmtId="181" formatCode="0.00_);[Red]\(0.00\)"/>
    <numFmt numFmtId="182" formatCode="0.00&quot; &quot;"/>
  </numFmts>
  <fonts count="39">
    <font>
      <sz val="11"/>
      <color indexed="8"/>
      <name val="宋体"/>
      <charset val="134"/>
    </font>
    <font>
      <b/>
      <sz val="18"/>
      <color indexed="8"/>
      <name val="微软雅黑"/>
      <charset val="134"/>
    </font>
    <font>
      <sz val="18"/>
      <color indexed="8"/>
      <name val="宋体"/>
      <charset val="134"/>
    </font>
    <font>
      <sz val="12"/>
      <color indexed="8"/>
      <name val="微软雅黑"/>
      <charset val="134"/>
    </font>
    <font>
      <u/>
      <sz val="12"/>
      <color indexed="11"/>
      <name val="微软雅黑"/>
      <charset val="134"/>
    </font>
    <font>
      <b/>
      <sz val="12"/>
      <color indexed="12"/>
      <name val="微软雅黑"/>
      <charset val="134"/>
    </font>
    <font>
      <b/>
      <sz val="12"/>
      <color indexed="8"/>
      <name val="微软雅黑"/>
      <charset val="134"/>
    </font>
    <font>
      <b/>
      <sz val="12"/>
      <color indexed="9"/>
      <name val="微软雅黑"/>
      <charset val="134"/>
    </font>
    <font>
      <b/>
      <sz val="12"/>
      <name val="微软雅黑"/>
      <charset val="134"/>
    </font>
    <font>
      <b/>
      <sz val="12"/>
      <color theme="0"/>
      <name val="微软雅黑"/>
      <charset val="134"/>
    </font>
    <font>
      <sz val="12"/>
      <name val="微软雅黑"/>
      <charset val="134"/>
    </font>
    <font>
      <sz val="11"/>
      <color rgb="FF000000"/>
      <name val="微软雅黑"/>
      <charset val="134"/>
    </font>
    <font>
      <sz val="12"/>
      <color rgb="FF000000"/>
      <name val="微软雅黑"/>
      <charset val="134"/>
    </font>
    <font>
      <b/>
      <i/>
      <sz val="12"/>
      <color indexed="8"/>
      <name val="微软雅黑"/>
      <charset val="134"/>
    </font>
    <font>
      <b/>
      <i/>
      <sz val="12"/>
      <color theme="0"/>
      <name val="微软雅黑"/>
      <charset val="134"/>
    </font>
    <font>
      <sz val="11"/>
      <color theme="0"/>
      <name val="宋体"/>
      <charset val="134"/>
    </font>
    <font>
      <sz val="11"/>
      <name val="宋体"/>
      <charset val="134"/>
    </font>
    <font>
      <b/>
      <sz val="12"/>
      <color indexed="14"/>
      <name val="微软雅黑"/>
      <charset val="134"/>
    </font>
    <font>
      <sz val="10"/>
      <color indexed="8"/>
      <name val="微软雅黑"/>
      <charset val="134"/>
    </font>
    <font>
      <sz val="11"/>
      <color theme="1"/>
      <name val="Helvetica Neue"/>
      <charset val="134"/>
      <scheme val="minor"/>
    </font>
    <font>
      <u/>
      <sz val="11"/>
      <color rgb="FF0000FF"/>
      <name val="Helvetica Neue"/>
      <charset val="0"/>
      <scheme val="minor"/>
    </font>
    <font>
      <u/>
      <sz val="11"/>
      <color rgb="FF800080"/>
      <name val="Helvetica Neue"/>
      <charset val="0"/>
      <scheme val="minor"/>
    </font>
    <font>
      <sz val="11"/>
      <color rgb="FFFF0000"/>
      <name val="Helvetica Neue"/>
      <charset val="0"/>
      <scheme val="minor"/>
    </font>
    <font>
      <b/>
      <sz val="18"/>
      <color theme="3"/>
      <name val="Helvetica Neue"/>
      <charset val="134"/>
      <scheme val="minor"/>
    </font>
    <font>
      <i/>
      <sz val="11"/>
      <color rgb="FF7F7F7F"/>
      <name val="Helvetica Neue"/>
      <charset val="0"/>
      <scheme val="minor"/>
    </font>
    <font>
      <b/>
      <sz val="15"/>
      <color theme="3"/>
      <name val="Helvetica Neue"/>
      <charset val="134"/>
      <scheme val="minor"/>
    </font>
    <font>
      <b/>
      <sz val="13"/>
      <color theme="3"/>
      <name val="Helvetica Neue"/>
      <charset val="134"/>
      <scheme val="minor"/>
    </font>
    <font>
      <b/>
      <sz val="11"/>
      <color theme="3"/>
      <name val="Helvetica Neue"/>
      <charset val="134"/>
      <scheme val="minor"/>
    </font>
    <font>
      <sz val="11"/>
      <color rgb="FF3F3F76"/>
      <name val="Helvetica Neue"/>
      <charset val="0"/>
      <scheme val="minor"/>
    </font>
    <font>
      <b/>
      <sz val="11"/>
      <color rgb="FF3F3F3F"/>
      <name val="Helvetica Neue"/>
      <charset val="0"/>
      <scheme val="minor"/>
    </font>
    <font>
      <b/>
      <sz val="11"/>
      <color rgb="FFFA7D00"/>
      <name val="Helvetica Neue"/>
      <charset val="0"/>
      <scheme val="minor"/>
    </font>
    <font>
      <b/>
      <sz val="11"/>
      <color rgb="FFFFFFFF"/>
      <name val="Helvetica Neue"/>
      <charset val="0"/>
      <scheme val="minor"/>
    </font>
    <font>
      <sz val="11"/>
      <color rgb="FFFA7D00"/>
      <name val="Helvetica Neue"/>
      <charset val="0"/>
      <scheme val="minor"/>
    </font>
    <font>
      <b/>
      <sz val="11"/>
      <color theme="1"/>
      <name val="Helvetica Neue"/>
      <charset val="0"/>
      <scheme val="minor"/>
    </font>
    <font>
      <sz val="11"/>
      <color rgb="FF006100"/>
      <name val="Helvetica Neue"/>
      <charset val="0"/>
      <scheme val="minor"/>
    </font>
    <font>
      <sz val="11"/>
      <color rgb="FF9C0006"/>
      <name val="Helvetica Neue"/>
      <charset val="0"/>
      <scheme val="minor"/>
    </font>
    <font>
      <sz val="11"/>
      <color rgb="FF9C6500"/>
      <name val="Helvetica Neue"/>
      <charset val="0"/>
      <scheme val="minor"/>
    </font>
    <font>
      <sz val="11"/>
      <color theme="0"/>
      <name val="Helvetica Neue"/>
      <charset val="0"/>
      <scheme val="minor"/>
    </font>
    <font>
      <sz val="11"/>
      <color theme="1"/>
      <name val="Helvetica Neue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rgb="FFEEECE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9">
    <border>
      <left/>
      <right/>
      <top/>
      <bottom/>
      <diagonal/>
    </border>
    <border>
      <left style="thin">
        <color indexed="10"/>
      </left>
      <right/>
      <top style="thin">
        <color indexed="10"/>
      </top>
      <bottom/>
      <diagonal/>
    </border>
    <border>
      <left/>
      <right/>
      <top style="thin">
        <color indexed="10"/>
      </top>
      <bottom/>
      <diagonal/>
    </border>
    <border>
      <left style="thin">
        <color indexed="10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10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10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auto="1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auto="1"/>
      </left>
      <right style="thin">
        <color indexed="8"/>
      </right>
      <top style="thin">
        <color indexed="8"/>
      </top>
      <bottom style="medium">
        <color auto="1"/>
      </bottom>
      <diagonal/>
    </border>
    <border>
      <left style="thin">
        <color indexed="8"/>
      </left>
      <right/>
      <top style="thin">
        <color indexed="8"/>
      </top>
      <bottom style="medium">
        <color auto="1"/>
      </bottom>
      <diagonal/>
    </border>
    <border>
      <left/>
      <right/>
      <top style="thin">
        <color indexed="8"/>
      </top>
      <bottom style="medium">
        <color auto="1"/>
      </bottom>
      <diagonal/>
    </border>
    <border>
      <left/>
      <right style="thin">
        <color indexed="8"/>
      </right>
      <top style="thin">
        <color indexed="8"/>
      </top>
      <bottom style="medium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auto="1"/>
      </bottom>
      <diagonal/>
    </border>
    <border>
      <left style="thin">
        <color indexed="10"/>
      </left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indexed="10"/>
      </left>
      <right/>
      <top style="medium">
        <color auto="1"/>
      </top>
      <bottom/>
      <diagonal/>
    </border>
    <border>
      <left style="thin">
        <color indexed="8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medium">
        <color auto="1"/>
      </left>
      <right/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medium">
        <color auto="1"/>
      </left>
      <right/>
      <top style="thin">
        <color indexed="8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indexed="8"/>
      </right>
      <top style="thin">
        <color auto="1"/>
      </top>
      <bottom style="medium">
        <color auto="1"/>
      </bottom>
      <diagonal/>
    </border>
    <border>
      <left style="medium">
        <color indexed="8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indexed="8"/>
      </bottom>
      <diagonal/>
    </border>
    <border>
      <left/>
      <right/>
      <top style="medium">
        <color auto="1"/>
      </top>
      <bottom style="thin">
        <color indexed="8"/>
      </bottom>
      <diagonal/>
    </border>
    <border>
      <left/>
      <right style="medium">
        <color auto="1"/>
      </right>
      <top style="medium">
        <color auto="1"/>
      </top>
      <bottom style="thin">
        <color indexed="8"/>
      </bottom>
      <diagonal/>
    </border>
    <border>
      <left/>
      <right style="medium">
        <color auto="1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medium">
        <color auto="1"/>
      </right>
      <top style="thin">
        <color indexed="8"/>
      </top>
      <bottom style="thin">
        <color indexed="8"/>
      </bottom>
      <diagonal/>
    </border>
    <border>
      <left/>
      <right style="thin">
        <color indexed="10"/>
      </right>
      <top style="thin">
        <color indexed="10"/>
      </top>
      <bottom/>
      <diagonal/>
    </border>
    <border>
      <left/>
      <right style="thin">
        <color indexed="10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auto="1"/>
      </bottom>
      <diagonal/>
    </border>
    <border>
      <left style="thin">
        <color indexed="8"/>
      </left>
      <right style="medium">
        <color auto="1"/>
      </right>
      <top/>
      <bottom style="thin">
        <color indexed="8"/>
      </bottom>
      <diagonal/>
    </border>
    <border>
      <left style="thin">
        <color indexed="8"/>
      </left>
      <right style="medium">
        <color auto="1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auto="1"/>
      </right>
      <top style="thin">
        <color indexed="8"/>
      </top>
      <bottom style="medium">
        <color auto="1"/>
      </bottom>
      <diagonal/>
    </border>
    <border>
      <left style="thin">
        <color indexed="8"/>
      </left>
      <right style="medium">
        <color auto="1"/>
      </right>
      <top style="thin">
        <color indexed="8"/>
      </top>
      <bottom/>
      <diagonal/>
    </border>
    <border>
      <left style="thin">
        <color indexed="8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auto="1"/>
      </right>
      <top/>
      <bottom/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indexed="8"/>
      </top>
      <bottom style="medium">
        <color auto="1"/>
      </bottom>
      <diagonal/>
    </border>
    <border>
      <left style="thin">
        <color indexed="8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8"/>
      </left>
      <right style="thin">
        <color indexed="8"/>
      </right>
      <top style="thin">
        <color indexed="10"/>
      </top>
      <bottom style="thin">
        <color indexed="8"/>
      </bottom>
      <diagonal/>
    </border>
    <border>
      <left style="thin">
        <color auto="1"/>
      </left>
      <right style="medium">
        <color indexed="8"/>
      </right>
      <top style="thin">
        <color indexed="8"/>
      </top>
      <bottom style="medium">
        <color auto="1"/>
      </bottom>
      <diagonal/>
    </border>
    <border>
      <left style="medium">
        <color indexed="8"/>
      </left>
      <right style="medium">
        <color auto="1"/>
      </right>
      <top style="thin">
        <color indexed="8"/>
      </top>
      <bottom style="medium">
        <color auto="1"/>
      </bottom>
      <diagonal/>
    </border>
    <border>
      <left/>
      <right/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NumberFormat="0" applyFill="0" applyBorder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42" fontId="19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8" borderId="81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82" applyNumberFormat="0" applyFill="0" applyAlignment="0" applyProtection="0">
      <alignment vertical="center"/>
    </xf>
    <xf numFmtId="0" fontId="26" fillId="0" borderId="82" applyNumberFormat="0" applyFill="0" applyAlignment="0" applyProtection="0">
      <alignment vertical="center"/>
    </xf>
    <xf numFmtId="0" fontId="27" fillId="0" borderId="83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9" borderId="84" applyNumberFormat="0" applyAlignment="0" applyProtection="0">
      <alignment vertical="center"/>
    </xf>
    <xf numFmtId="0" fontId="29" fillId="10" borderId="85" applyNumberFormat="0" applyAlignment="0" applyProtection="0">
      <alignment vertical="center"/>
    </xf>
    <xf numFmtId="0" fontId="30" fillId="10" borderId="84" applyNumberFormat="0" applyAlignment="0" applyProtection="0">
      <alignment vertical="center"/>
    </xf>
    <xf numFmtId="0" fontId="31" fillId="11" borderId="86" applyNumberFormat="0" applyAlignment="0" applyProtection="0">
      <alignment vertical="center"/>
    </xf>
    <xf numFmtId="0" fontId="32" fillId="0" borderId="87" applyNumberFormat="0" applyFill="0" applyAlignment="0" applyProtection="0">
      <alignment vertical="center"/>
    </xf>
    <xf numFmtId="0" fontId="33" fillId="0" borderId="88" applyNumberFormat="0" applyFill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7" fillId="37" borderId="0" applyNumberFormat="0" applyBorder="0" applyAlignment="0" applyProtection="0">
      <alignment vertical="center"/>
    </xf>
  </cellStyleXfs>
  <cellXfs count="200">
    <xf numFmtId="0" fontId="0" fillId="0" borderId="0" xfId="0" applyFont="1" applyAlignment="1">
      <alignment vertical="center"/>
    </xf>
    <xf numFmtId="0" fontId="0" fillId="0" borderId="0" xfId="0" applyNumberFormat="1" applyFont="1" applyAlignment="1">
      <alignment vertical="center"/>
    </xf>
    <xf numFmtId="49" fontId="1" fillId="2" borderId="1" xfId="0" applyNumberFormat="1" applyFont="1" applyFill="1" applyBorder="1" applyAlignment="1">
      <alignment horizontal="left" vertical="center"/>
    </xf>
    <xf numFmtId="0" fontId="2" fillId="2" borderId="2" xfId="0" applyFont="1" applyFill="1" applyBorder="1" applyAlignment="1"/>
    <xf numFmtId="0" fontId="0" fillId="2" borderId="2" xfId="0" applyFont="1" applyFill="1" applyBorder="1" applyAlignment="1"/>
    <xf numFmtId="0" fontId="3" fillId="2" borderId="2" xfId="0" applyFont="1" applyFill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0" fontId="0" fillId="2" borderId="4" xfId="0" applyFont="1" applyFill="1" applyBorder="1" applyAlignment="1"/>
    <xf numFmtId="0" fontId="3" fillId="2" borderId="4" xfId="0" applyFont="1" applyFill="1" applyBorder="1" applyAlignment="1">
      <alignment horizontal="center" vertical="center"/>
    </xf>
    <xf numFmtId="49" fontId="3" fillId="2" borderId="5" xfId="0" applyNumberFormat="1" applyFont="1" applyFill="1" applyBorder="1" applyAlignment="1">
      <alignment horizontal="left" vertical="center"/>
    </xf>
    <xf numFmtId="0" fontId="0" fillId="2" borderId="5" xfId="0" applyFont="1" applyFill="1" applyBorder="1" applyAlignment="1">
      <alignment vertical="center"/>
    </xf>
    <xf numFmtId="49" fontId="3" fillId="2" borderId="6" xfId="0" applyNumberFormat="1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49" fontId="4" fillId="2" borderId="6" xfId="0" applyNumberFormat="1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49" fontId="5" fillId="2" borderId="8" xfId="0" applyNumberFormat="1" applyFont="1" applyFill="1" applyBorder="1" applyAlignment="1">
      <alignment horizontal="center" vertical="center"/>
    </xf>
    <xf numFmtId="0" fontId="0" fillId="2" borderId="9" xfId="0" applyFont="1" applyFill="1" applyBorder="1" applyAlignment="1"/>
    <xf numFmtId="0" fontId="3" fillId="2" borderId="9" xfId="0" applyFont="1" applyFill="1" applyBorder="1" applyAlignment="1">
      <alignment horizontal="center" vertical="center"/>
    </xf>
    <xf numFmtId="49" fontId="6" fillId="2" borderId="10" xfId="0" applyNumberFormat="1" applyFont="1" applyFill="1" applyBorder="1" applyAlignment="1">
      <alignment horizontal="left" vertical="center"/>
    </xf>
    <xf numFmtId="0" fontId="0" fillId="2" borderId="11" xfId="0" applyFont="1" applyFill="1" applyBorder="1" applyAlignment="1"/>
    <xf numFmtId="0" fontId="3" fillId="2" borderId="11" xfId="0" applyFont="1" applyFill="1" applyBorder="1" applyAlignment="1">
      <alignment horizontal="center" vertical="center"/>
    </xf>
    <xf numFmtId="49" fontId="7" fillId="3" borderId="12" xfId="0" applyNumberFormat="1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horizontal="center" vertical="center"/>
    </xf>
    <xf numFmtId="49" fontId="7" fillId="3" borderId="13" xfId="0" applyNumberFormat="1" applyFont="1" applyFill="1" applyBorder="1" applyAlignment="1">
      <alignment horizontal="center" vertical="center"/>
    </xf>
    <xf numFmtId="49" fontId="3" fillId="2" borderId="14" xfId="0" applyNumberFormat="1" applyFont="1" applyFill="1" applyBorder="1" applyAlignment="1">
      <alignment horizontal="center" vertical="center"/>
    </xf>
    <xf numFmtId="49" fontId="3" fillId="0" borderId="5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176" fontId="3" fillId="2" borderId="5" xfId="0" applyNumberFormat="1" applyFont="1" applyFill="1" applyBorder="1" applyAlignment="1">
      <alignment horizontal="center" vertical="center"/>
    </xf>
    <xf numFmtId="49" fontId="3" fillId="0" borderId="6" xfId="0" applyNumberFormat="1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176" fontId="3" fillId="2" borderId="6" xfId="0" applyNumberFormat="1" applyFont="1" applyFill="1" applyBorder="1" applyAlignment="1">
      <alignment horizontal="center" vertical="center"/>
    </xf>
    <xf numFmtId="49" fontId="8" fillId="0" borderId="5" xfId="0" applyNumberFormat="1" applyFont="1" applyFill="1" applyBorder="1" applyAlignment="1">
      <alignment horizontal="right" vertical="center"/>
    </xf>
    <xf numFmtId="0" fontId="8" fillId="0" borderId="5" xfId="0" applyFont="1" applyFill="1" applyBorder="1" applyAlignment="1">
      <alignment horizontal="right" vertical="center"/>
    </xf>
    <xf numFmtId="176" fontId="6" fillId="2" borderId="5" xfId="0" applyNumberFormat="1" applyFont="1" applyFill="1" applyBorder="1" applyAlignment="1">
      <alignment horizontal="center" vertical="center"/>
    </xf>
    <xf numFmtId="49" fontId="3" fillId="2" borderId="16" xfId="0" applyNumberFormat="1" applyFont="1" applyFill="1" applyBorder="1" applyAlignment="1">
      <alignment horizontal="center" vertical="center"/>
    </xf>
    <xf numFmtId="49" fontId="8" fillId="0" borderId="17" xfId="0" applyNumberFormat="1" applyFont="1" applyFill="1" applyBorder="1" applyAlignment="1">
      <alignment horizontal="right" vertical="center"/>
    </xf>
    <xf numFmtId="0" fontId="8" fillId="0" borderId="18" xfId="0" applyFont="1" applyFill="1" applyBorder="1" applyAlignment="1">
      <alignment horizontal="right" vertical="center"/>
    </xf>
    <xf numFmtId="0" fontId="8" fillId="0" borderId="19" xfId="0" applyFont="1" applyFill="1" applyBorder="1" applyAlignment="1">
      <alignment horizontal="right" vertical="center"/>
    </xf>
    <xf numFmtId="0" fontId="8" fillId="0" borderId="20" xfId="0" applyFont="1" applyFill="1" applyBorder="1" applyAlignment="1">
      <alignment horizontal="right" vertical="center"/>
    </xf>
    <xf numFmtId="176" fontId="6" fillId="2" borderId="20" xfId="0" applyNumberFormat="1" applyFont="1" applyFill="1" applyBorder="1" applyAlignment="1">
      <alignment horizontal="center" vertical="center"/>
    </xf>
    <xf numFmtId="49" fontId="6" fillId="2" borderId="21" xfId="0" applyNumberFormat="1" applyFont="1" applyFill="1" applyBorder="1" applyAlignment="1">
      <alignment horizontal="left" vertical="center"/>
    </xf>
    <xf numFmtId="0" fontId="0" fillId="2" borderId="0" xfId="0" applyFont="1" applyFill="1" applyBorder="1" applyAlignment="1"/>
    <xf numFmtId="0" fontId="3" fillId="2" borderId="0" xfId="0" applyFont="1" applyFill="1" applyBorder="1" applyAlignment="1">
      <alignment horizontal="center" vertical="center"/>
    </xf>
    <xf numFmtId="49" fontId="9" fillId="4" borderId="22" xfId="0" applyNumberFormat="1" applyFont="1" applyFill="1" applyBorder="1" applyAlignment="1">
      <alignment horizontal="left" vertical="center"/>
    </xf>
    <xf numFmtId="49" fontId="9" fillId="4" borderId="23" xfId="0" applyNumberFormat="1" applyFont="1" applyFill="1" applyBorder="1" applyAlignment="1">
      <alignment horizontal="left" vertical="center"/>
    </xf>
    <xf numFmtId="49" fontId="8" fillId="0" borderId="24" xfId="0" applyNumberFormat="1" applyFont="1" applyFill="1" applyBorder="1" applyAlignment="1">
      <alignment horizontal="center" vertical="center" wrapText="1"/>
    </xf>
    <xf numFmtId="49" fontId="8" fillId="0" borderId="25" xfId="0" applyNumberFormat="1" applyFont="1" applyFill="1" applyBorder="1" applyAlignment="1">
      <alignment horizontal="left" vertical="center"/>
    </xf>
    <xf numFmtId="49" fontId="8" fillId="0" borderId="26" xfId="0" applyNumberFormat="1" applyFont="1" applyFill="1" applyBorder="1" applyAlignment="1">
      <alignment horizontal="left" vertical="center"/>
    </xf>
    <xf numFmtId="49" fontId="8" fillId="0" borderId="27" xfId="0" applyNumberFormat="1" applyFont="1" applyFill="1" applyBorder="1" applyAlignment="1">
      <alignment horizontal="left" vertical="center"/>
    </xf>
    <xf numFmtId="49" fontId="8" fillId="0" borderId="4" xfId="0" applyNumberFormat="1" applyFont="1" applyFill="1" applyBorder="1" applyAlignment="1">
      <alignment horizontal="left" vertical="center"/>
    </xf>
    <xf numFmtId="49" fontId="8" fillId="0" borderId="24" xfId="0" applyNumberFormat="1" applyFont="1" applyFill="1" applyBorder="1" applyAlignment="1">
      <alignment horizontal="center" vertical="center"/>
    </xf>
    <xf numFmtId="49" fontId="10" fillId="0" borderId="5" xfId="0" applyNumberFormat="1" applyFont="1" applyFill="1" applyBorder="1" applyAlignment="1">
      <alignment horizontal="center" vertical="center"/>
    </xf>
    <xf numFmtId="49" fontId="3" fillId="2" borderId="14" xfId="0" applyNumberFormat="1" applyFont="1" applyFill="1" applyBorder="1" applyAlignment="1">
      <alignment horizontal="center" vertical="center" wrapText="1"/>
    </xf>
    <xf numFmtId="49" fontId="3" fillId="2" borderId="5" xfId="0" applyNumberFormat="1" applyFont="1" applyFill="1" applyBorder="1" applyAlignment="1">
      <alignment horizontal="left" vertical="center" wrapText="1"/>
    </xf>
    <xf numFmtId="49" fontId="3" fillId="2" borderId="5" xfId="0" applyNumberFormat="1" applyFont="1" applyFill="1" applyBorder="1" applyAlignment="1">
      <alignment horizontal="center" vertical="center"/>
    </xf>
    <xf numFmtId="0" fontId="3" fillId="2" borderId="5" xfId="0" applyNumberFormat="1" applyFont="1" applyFill="1" applyBorder="1" applyAlignment="1">
      <alignment horizontal="center" vertical="center"/>
    </xf>
    <xf numFmtId="49" fontId="6" fillId="0" borderId="14" xfId="0" applyNumberFormat="1" applyFont="1" applyFill="1" applyBorder="1" applyAlignment="1">
      <alignment horizontal="right" vertical="center"/>
    </xf>
    <xf numFmtId="49" fontId="6" fillId="0" borderId="5" xfId="0" applyNumberFormat="1" applyFont="1" applyFill="1" applyBorder="1" applyAlignment="1">
      <alignment horizontal="right" vertical="center"/>
    </xf>
    <xf numFmtId="49" fontId="8" fillId="0" borderId="14" xfId="0" applyNumberFormat="1" applyFont="1" applyFill="1" applyBorder="1" applyAlignment="1">
      <alignment horizontal="center" vertical="center" wrapText="1"/>
    </xf>
    <xf numFmtId="49" fontId="10" fillId="0" borderId="6" xfId="0" applyNumberFormat="1" applyFont="1" applyFill="1" applyBorder="1" applyAlignment="1">
      <alignment horizontal="center" vertical="center"/>
    </xf>
    <xf numFmtId="0" fontId="10" fillId="0" borderId="28" xfId="0" applyFont="1" applyFill="1" applyBorder="1" applyAlignment="1">
      <alignment horizontal="center" vertical="center"/>
    </xf>
    <xf numFmtId="0" fontId="10" fillId="0" borderId="29" xfId="0" applyFont="1" applyFill="1" applyBorder="1" applyAlignment="1">
      <alignment horizontal="center" vertical="center"/>
    </xf>
    <xf numFmtId="49" fontId="10" fillId="0" borderId="6" xfId="0" applyNumberFormat="1" applyFont="1" applyFill="1" applyBorder="1" applyAlignment="1">
      <alignment horizontal="center" vertical="center" wrapText="1"/>
    </xf>
    <xf numFmtId="0" fontId="10" fillId="0" borderId="30" xfId="0" applyFont="1" applyFill="1" applyBorder="1" applyAlignment="1">
      <alignment horizontal="center" vertical="center"/>
    </xf>
    <xf numFmtId="0" fontId="10" fillId="0" borderId="31" xfId="0" applyFont="1" applyFill="1" applyBorder="1" applyAlignment="1">
      <alignment horizontal="center" vertical="center"/>
    </xf>
    <xf numFmtId="0" fontId="10" fillId="0" borderId="32" xfId="0" applyFont="1" applyFill="1" applyBorder="1" applyAlignment="1">
      <alignment horizontal="center" vertical="center"/>
    </xf>
    <xf numFmtId="0" fontId="10" fillId="0" borderId="5" xfId="0" applyNumberFormat="1" applyFont="1" applyFill="1" applyBorder="1" applyAlignment="1">
      <alignment horizontal="center" vertical="center"/>
    </xf>
    <xf numFmtId="0" fontId="10" fillId="0" borderId="33" xfId="0" applyFont="1" applyFill="1" applyBorder="1" applyAlignment="1">
      <alignment horizontal="center" vertical="center"/>
    </xf>
    <xf numFmtId="0" fontId="10" fillId="0" borderId="34" xfId="0" applyFont="1" applyFill="1" applyBorder="1" applyAlignment="1">
      <alignment horizontal="center" vertical="center"/>
    </xf>
    <xf numFmtId="49" fontId="8" fillId="0" borderId="5" xfId="0" applyNumberFormat="1" applyFont="1" applyFill="1" applyBorder="1" applyAlignment="1">
      <alignment vertical="center" wrapText="1"/>
    </xf>
    <xf numFmtId="0" fontId="10" fillId="0" borderId="7" xfId="0" applyFont="1" applyFill="1" applyBorder="1" applyAlignment="1">
      <alignment horizontal="center" vertical="center"/>
    </xf>
    <xf numFmtId="0" fontId="10" fillId="0" borderId="15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 wrapText="1"/>
    </xf>
    <xf numFmtId="177" fontId="3" fillId="2" borderId="7" xfId="0" applyNumberFormat="1" applyFont="1" applyFill="1" applyBorder="1" applyAlignment="1">
      <alignment horizontal="center" vertical="center" wrapText="1"/>
    </xf>
    <xf numFmtId="177" fontId="3" fillId="2" borderId="15" xfId="0" applyNumberFormat="1" applyFont="1" applyFill="1" applyBorder="1" applyAlignment="1">
      <alignment horizontal="center" vertical="center" wrapText="1"/>
    </xf>
    <xf numFmtId="9" fontId="3" fillId="2" borderId="6" xfId="0" applyNumberFormat="1" applyFont="1" applyFill="1" applyBorder="1" applyAlignment="1">
      <alignment horizontal="center" vertical="center"/>
    </xf>
    <xf numFmtId="49" fontId="6" fillId="5" borderId="16" xfId="0" applyNumberFormat="1" applyFont="1" applyFill="1" applyBorder="1" applyAlignment="1">
      <alignment horizontal="right" vertical="center"/>
    </xf>
    <xf numFmtId="49" fontId="6" fillId="5" borderId="20" xfId="0" applyNumberFormat="1" applyFont="1" applyFill="1" applyBorder="1" applyAlignment="1">
      <alignment horizontal="right" vertical="center"/>
    </xf>
    <xf numFmtId="49" fontId="6" fillId="0" borderId="0" xfId="0" applyNumberFormat="1" applyFont="1" applyFill="1" applyBorder="1" applyAlignment="1">
      <alignment horizontal="right" vertical="center"/>
    </xf>
    <xf numFmtId="49" fontId="9" fillId="4" borderId="35" xfId="0" applyNumberFormat="1" applyFont="1" applyFill="1" applyBorder="1" applyAlignment="1">
      <alignment horizontal="left" vertical="center"/>
    </xf>
    <xf numFmtId="49" fontId="10" fillId="0" borderId="14" xfId="0" applyNumberFormat="1" applyFont="1" applyFill="1" applyBorder="1" applyAlignment="1">
      <alignment horizontal="center" vertical="center" wrapText="1"/>
    </xf>
    <xf numFmtId="49" fontId="10" fillId="0" borderId="5" xfId="0" applyNumberFormat="1" applyFont="1" applyFill="1" applyBorder="1" applyAlignment="1">
      <alignment horizontal="center" vertical="center" wrapText="1"/>
    </xf>
    <xf numFmtId="49" fontId="6" fillId="2" borderId="14" xfId="0" applyNumberFormat="1" applyFont="1" applyFill="1" applyBorder="1" applyAlignment="1">
      <alignment horizontal="left" vertical="center" wrapText="1"/>
    </xf>
    <xf numFmtId="0" fontId="0" fillId="2" borderId="5" xfId="0" applyFont="1" applyFill="1" applyBorder="1" applyAlignment="1"/>
    <xf numFmtId="0" fontId="0" fillId="2" borderId="36" xfId="0" applyFont="1" applyFill="1" applyBorder="1" applyAlignment="1"/>
    <xf numFmtId="0" fontId="0" fillId="2" borderId="37" xfId="0" applyFont="1" applyFill="1" applyBorder="1" applyAlignment="1"/>
    <xf numFmtId="49" fontId="3" fillId="2" borderId="38" xfId="0" applyNumberFormat="1" applyFont="1" applyFill="1" applyBorder="1" applyAlignment="1">
      <alignment horizontal="center" vertical="center"/>
    </xf>
    <xf numFmtId="49" fontId="11" fillId="2" borderId="28" xfId="0" applyNumberFormat="1" applyFont="1" applyFill="1" applyBorder="1" applyAlignment="1">
      <alignment horizontal="center" vertical="center" wrapText="1"/>
    </xf>
    <xf numFmtId="178" fontId="3" fillId="2" borderId="28" xfId="0" applyNumberFormat="1" applyFont="1" applyFill="1" applyBorder="1" applyAlignment="1">
      <alignment horizontal="center" vertical="center"/>
    </xf>
    <xf numFmtId="0" fontId="3" fillId="2" borderId="28" xfId="0" applyNumberFormat="1" applyFont="1" applyFill="1" applyBorder="1" applyAlignment="1">
      <alignment horizontal="center" vertical="center"/>
    </xf>
    <xf numFmtId="0" fontId="0" fillId="2" borderId="28" xfId="0" applyFont="1" applyFill="1" applyBorder="1" applyAlignment="1"/>
    <xf numFmtId="49" fontId="12" fillId="2" borderId="28" xfId="0" applyNumberFormat="1" applyFont="1" applyFill="1" applyBorder="1" applyAlignment="1">
      <alignment horizontal="center" vertical="center" wrapText="1"/>
    </xf>
    <xf numFmtId="49" fontId="6" fillId="2" borderId="14" xfId="0" applyNumberFormat="1" applyFont="1" applyFill="1" applyBorder="1" applyAlignment="1">
      <alignment horizontal="right" vertical="center" wrapText="1"/>
    </xf>
    <xf numFmtId="0" fontId="6" fillId="2" borderId="5" xfId="0" applyFont="1" applyFill="1" applyBorder="1" applyAlignment="1">
      <alignment horizontal="right" vertical="center" wrapText="1"/>
    </xf>
    <xf numFmtId="49" fontId="13" fillId="2" borderId="39" xfId="0" applyNumberFormat="1" applyFont="1" applyFill="1" applyBorder="1" applyAlignment="1">
      <alignment horizontal="left" vertical="center" wrapText="1"/>
    </xf>
    <xf numFmtId="0" fontId="13" fillId="2" borderId="7" xfId="0" applyFont="1" applyFill="1" applyBorder="1" applyAlignment="1">
      <alignment horizontal="left" vertical="center" wrapText="1"/>
    </xf>
    <xf numFmtId="49" fontId="3" fillId="2" borderId="36" xfId="0" applyNumberFormat="1" applyFont="1" applyFill="1" applyBorder="1" applyAlignment="1">
      <alignment horizontal="center"/>
    </xf>
    <xf numFmtId="0" fontId="0" fillId="2" borderId="40" xfId="0" applyFont="1" applyFill="1" applyBorder="1" applyAlignment="1"/>
    <xf numFmtId="178" fontId="3" fillId="2" borderId="5" xfId="0" applyNumberFormat="1" applyFont="1" applyFill="1" applyBorder="1" applyAlignment="1">
      <alignment horizontal="center" vertical="center"/>
    </xf>
    <xf numFmtId="49" fontId="6" fillId="2" borderId="39" xfId="0" applyNumberFormat="1" applyFont="1" applyFill="1" applyBorder="1" applyAlignment="1">
      <alignment horizontal="right" vertical="center" wrapText="1"/>
    </xf>
    <xf numFmtId="0" fontId="6" fillId="2" borderId="7" xfId="0" applyFont="1" applyFill="1" applyBorder="1" applyAlignment="1">
      <alignment horizontal="right" vertical="center" wrapText="1"/>
    </xf>
    <xf numFmtId="49" fontId="8" fillId="6" borderId="41" xfId="0" applyNumberFormat="1" applyFont="1" applyFill="1" applyBorder="1" applyAlignment="1">
      <alignment horizontal="right" vertical="center" wrapText="1"/>
    </xf>
    <xf numFmtId="0" fontId="8" fillId="6" borderId="18" xfId="0" applyFont="1" applyFill="1" applyBorder="1" applyAlignment="1">
      <alignment horizontal="right" vertical="center" wrapText="1"/>
    </xf>
    <xf numFmtId="49" fontId="6" fillId="2" borderId="21" xfId="0" applyNumberFormat="1" applyFont="1" applyFill="1" applyBorder="1" applyAlignment="1">
      <alignment horizontal="center" vertical="center"/>
    </xf>
    <xf numFmtId="179" fontId="0" fillId="2" borderId="0" xfId="0" applyNumberFormat="1" applyFont="1" applyFill="1" applyBorder="1" applyAlignment="1"/>
    <xf numFmtId="49" fontId="14" fillId="4" borderId="22" xfId="0" applyNumberFormat="1" applyFont="1" applyFill="1" applyBorder="1" applyAlignment="1">
      <alignment horizontal="left" vertical="center" wrapText="1"/>
    </xf>
    <xf numFmtId="49" fontId="14" fillId="4" borderId="23" xfId="0" applyNumberFormat="1" applyFont="1" applyFill="1" applyBorder="1" applyAlignment="1">
      <alignment horizontal="left" vertical="center" wrapText="1"/>
    </xf>
    <xf numFmtId="49" fontId="14" fillId="4" borderId="42" xfId="0" applyNumberFormat="1" applyFont="1" applyFill="1" applyBorder="1" applyAlignment="1">
      <alignment horizontal="left" vertical="center" wrapText="1"/>
    </xf>
    <xf numFmtId="49" fontId="8" fillId="0" borderId="26" xfId="0" applyNumberFormat="1" applyFont="1" applyFill="1" applyBorder="1" applyAlignment="1">
      <alignment vertical="center"/>
    </xf>
    <xf numFmtId="49" fontId="8" fillId="0" borderId="26" xfId="0" applyNumberFormat="1" applyFont="1" applyFill="1" applyBorder="1" applyAlignment="1">
      <alignment horizontal="center"/>
    </xf>
    <xf numFmtId="49" fontId="8" fillId="0" borderId="26" xfId="0" applyNumberFormat="1" applyFont="1" applyFill="1" applyBorder="1" applyAlignment="1">
      <alignment horizontal="center" vertical="center"/>
    </xf>
    <xf numFmtId="49" fontId="8" fillId="0" borderId="27" xfId="0" applyNumberFormat="1" applyFont="1" applyFill="1" applyBorder="1" applyAlignment="1">
      <alignment horizontal="center" vertical="center"/>
    </xf>
    <xf numFmtId="49" fontId="8" fillId="0" borderId="4" xfId="0" applyNumberFormat="1" applyFont="1" applyFill="1" applyBorder="1" applyAlignment="1">
      <alignment horizontal="center" vertical="center"/>
    </xf>
    <xf numFmtId="0" fontId="3" fillId="2" borderId="14" xfId="0" applyNumberFormat="1" applyFont="1" applyFill="1" applyBorder="1" applyAlignment="1">
      <alignment horizontal="center" vertical="center"/>
    </xf>
    <xf numFmtId="0" fontId="3" fillId="2" borderId="15" xfId="0" applyNumberFormat="1" applyFont="1" applyFill="1" applyBorder="1" applyAlignment="1">
      <alignment horizontal="center" vertical="center"/>
    </xf>
    <xf numFmtId="180" fontId="10" fillId="0" borderId="38" xfId="0" applyNumberFormat="1" applyFont="1" applyFill="1" applyBorder="1" applyAlignment="1">
      <alignment horizontal="center" vertical="center"/>
    </xf>
    <xf numFmtId="180" fontId="10" fillId="0" borderId="28" xfId="0" applyNumberFormat="1" applyFont="1" applyFill="1" applyBorder="1" applyAlignment="1">
      <alignment horizontal="center" vertical="center"/>
    </xf>
    <xf numFmtId="181" fontId="8" fillId="6" borderId="43" xfId="0" applyNumberFormat="1" applyFont="1" applyFill="1" applyBorder="1" applyAlignment="1">
      <alignment horizontal="center" vertical="center" wrapText="1"/>
    </xf>
    <xf numFmtId="181" fontId="8" fillId="6" borderId="44" xfId="0" applyNumberFormat="1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vertical="center"/>
    </xf>
    <xf numFmtId="49" fontId="14" fillId="0" borderId="0" xfId="0" applyNumberFormat="1" applyFont="1" applyFill="1" applyBorder="1" applyAlignment="1">
      <alignment horizontal="left" vertical="center" wrapText="1"/>
    </xf>
    <xf numFmtId="49" fontId="14" fillId="4" borderId="45" xfId="0" applyNumberFormat="1" applyFont="1" applyFill="1" applyBorder="1" applyAlignment="1">
      <alignment horizontal="left" vertical="center" wrapText="1"/>
    </xf>
    <xf numFmtId="0" fontId="15" fillId="4" borderId="46" xfId="0" applyFont="1" applyFill="1" applyBorder="1" applyAlignment="1">
      <alignment vertical="center"/>
    </xf>
    <xf numFmtId="49" fontId="14" fillId="4" borderId="46" xfId="0" applyNumberFormat="1" applyFont="1" applyFill="1" applyBorder="1" applyAlignment="1">
      <alignment horizontal="left" vertical="center" wrapText="1"/>
    </xf>
    <xf numFmtId="49" fontId="14" fillId="4" borderId="47" xfId="0" applyNumberFormat="1" applyFont="1" applyFill="1" applyBorder="1" applyAlignment="1">
      <alignment horizontal="left" vertical="center" wrapText="1"/>
    </xf>
    <xf numFmtId="49" fontId="8" fillId="0" borderId="14" xfId="0" applyNumberFormat="1" applyFont="1" applyFill="1" applyBorder="1" applyAlignment="1">
      <alignment horizontal="center" vertical="center"/>
    </xf>
    <xf numFmtId="49" fontId="8" fillId="0" borderId="5" xfId="0" applyNumberFormat="1" applyFont="1" applyFill="1" applyBorder="1" applyAlignment="1">
      <alignment vertical="center"/>
    </xf>
    <xf numFmtId="49" fontId="8" fillId="0" borderId="5" xfId="0" applyNumberFormat="1" applyFont="1" applyFill="1" applyBorder="1" applyAlignment="1">
      <alignment horizontal="center"/>
    </xf>
    <xf numFmtId="49" fontId="8" fillId="0" borderId="5" xfId="0" applyNumberFormat="1" applyFont="1" applyFill="1" applyBorder="1" applyAlignment="1">
      <alignment horizontal="center" vertical="center"/>
    </xf>
    <xf numFmtId="49" fontId="8" fillId="0" borderId="6" xfId="0" applyNumberFormat="1" applyFont="1" applyFill="1" applyBorder="1" applyAlignment="1">
      <alignment horizontal="center"/>
    </xf>
    <xf numFmtId="0" fontId="8" fillId="0" borderId="48" xfId="0" applyFont="1" applyFill="1" applyBorder="1" applyAlignment="1">
      <alignment horizontal="center"/>
    </xf>
    <xf numFmtId="178" fontId="10" fillId="0" borderId="5" xfId="0" applyNumberFormat="1" applyFont="1" applyFill="1" applyBorder="1" applyAlignment="1">
      <alignment horizontal="center" vertical="center"/>
    </xf>
    <xf numFmtId="178" fontId="10" fillId="0" borderId="36" xfId="0" applyNumberFormat="1" applyFont="1" applyFill="1" applyBorder="1" applyAlignment="1">
      <alignment horizontal="center" vertical="center"/>
    </xf>
    <xf numFmtId="0" fontId="16" fillId="0" borderId="49" xfId="0" applyFont="1" applyFill="1" applyBorder="1" applyAlignment="1">
      <alignment vertical="center"/>
    </xf>
    <xf numFmtId="0" fontId="0" fillId="2" borderId="50" xfId="0" applyFont="1" applyFill="1" applyBorder="1" applyAlignment="1"/>
    <xf numFmtId="0" fontId="0" fillId="2" borderId="51" xfId="0" applyFont="1" applyFill="1" applyBorder="1" applyAlignment="1"/>
    <xf numFmtId="0" fontId="3" fillId="2" borderId="15" xfId="0" applyFont="1" applyFill="1" applyBorder="1" applyAlignment="1">
      <alignment horizontal="center"/>
    </xf>
    <xf numFmtId="182" fontId="3" fillId="2" borderId="52" xfId="0" applyNumberFormat="1" applyFont="1" applyFill="1" applyBorder="1" applyAlignment="1">
      <alignment horizontal="center" vertical="center"/>
    </xf>
    <xf numFmtId="182" fontId="3" fillId="2" borderId="0" xfId="0" applyNumberFormat="1" applyFont="1" applyFill="1" applyBorder="1" applyAlignment="1">
      <alignment horizontal="center" vertical="center"/>
    </xf>
    <xf numFmtId="0" fontId="7" fillId="3" borderId="53" xfId="0" applyFont="1" applyFill="1" applyBorder="1" applyAlignment="1">
      <alignment horizontal="center" vertical="center"/>
    </xf>
    <xf numFmtId="0" fontId="17" fillId="2" borderId="54" xfId="0" applyFont="1" applyFill="1" applyBorder="1" applyAlignment="1">
      <alignment horizontal="center" vertical="center"/>
    </xf>
    <xf numFmtId="176" fontId="3" fillId="2" borderId="55" xfId="0" applyNumberFormat="1" applyFont="1" applyFill="1" applyBorder="1" applyAlignment="1">
      <alignment horizontal="center" vertical="center"/>
    </xf>
    <xf numFmtId="176" fontId="3" fillId="2" borderId="7" xfId="0" applyNumberFormat="1" applyFont="1" applyFill="1" applyBorder="1" applyAlignment="1">
      <alignment horizontal="center" vertical="center"/>
    </xf>
    <xf numFmtId="176" fontId="3" fillId="2" borderId="56" xfId="0" applyNumberFormat="1" applyFont="1" applyFill="1" applyBorder="1" applyAlignment="1">
      <alignment horizontal="center" vertical="center"/>
    </xf>
    <xf numFmtId="176" fontId="6" fillId="2" borderId="55" xfId="0" applyNumberFormat="1" applyFont="1" applyFill="1" applyBorder="1" applyAlignment="1">
      <alignment horizontal="center" vertical="center"/>
    </xf>
    <xf numFmtId="176" fontId="6" fillId="2" borderId="57" xfId="0" applyNumberFormat="1" applyFont="1" applyFill="1" applyBorder="1" applyAlignment="1">
      <alignment horizontal="center" vertical="center"/>
    </xf>
    <xf numFmtId="49" fontId="9" fillId="4" borderId="42" xfId="0" applyNumberFormat="1" applyFont="1" applyFill="1" applyBorder="1" applyAlignment="1">
      <alignment horizontal="left" vertical="center"/>
    </xf>
    <xf numFmtId="49" fontId="8" fillId="0" borderId="58" xfId="0" applyNumberFormat="1" applyFont="1" applyFill="1" applyBorder="1" applyAlignment="1">
      <alignment horizontal="left" vertical="center"/>
    </xf>
    <xf numFmtId="49" fontId="10" fillId="0" borderId="59" xfId="0" applyNumberFormat="1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179" fontId="3" fillId="2" borderId="59" xfId="0" applyNumberFormat="1" applyFont="1" applyFill="1" applyBorder="1" applyAlignment="1">
      <alignment horizontal="center" vertical="center"/>
    </xf>
    <xf numFmtId="176" fontId="6" fillId="0" borderId="59" xfId="0" applyNumberFormat="1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179" fontId="16" fillId="0" borderId="59" xfId="0" applyNumberFormat="1" applyFont="1" applyFill="1" applyBorder="1" applyAlignment="1">
      <alignment vertical="center"/>
    </xf>
    <xf numFmtId="9" fontId="3" fillId="2" borderId="7" xfId="0" applyNumberFormat="1" applyFont="1" applyFill="1" applyBorder="1" applyAlignment="1">
      <alignment horizontal="center" vertical="center"/>
    </xf>
    <xf numFmtId="9" fontId="3" fillId="2" borderId="15" xfId="0" applyNumberFormat="1" applyFont="1" applyFill="1" applyBorder="1" applyAlignment="1">
      <alignment horizontal="center" vertical="center"/>
    </xf>
    <xf numFmtId="181" fontId="6" fillId="0" borderId="59" xfId="0" applyNumberFormat="1" applyFont="1" applyFill="1" applyBorder="1" applyAlignment="1">
      <alignment horizontal="center" vertical="center"/>
    </xf>
    <xf numFmtId="181" fontId="6" fillId="5" borderId="60" xfId="0" applyNumberFormat="1" applyFont="1" applyFill="1" applyBorder="1" applyAlignment="1">
      <alignment horizontal="center" vertical="center"/>
    </xf>
    <xf numFmtId="0" fontId="0" fillId="0" borderId="0" xfId="0" applyNumberFormat="1" applyFont="1" applyFill="1" applyAlignment="1">
      <alignment vertical="center"/>
    </xf>
    <xf numFmtId="0" fontId="0" fillId="0" borderId="0" xfId="0" applyNumberFormat="1" applyFont="1" applyBorder="1" applyAlignment="1">
      <alignment vertical="center"/>
    </xf>
    <xf numFmtId="49" fontId="10" fillId="0" borderId="59" xfId="0" applyNumberFormat="1" applyFont="1" applyFill="1" applyBorder="1" applyAlignment="1">
      <alignment horizontal="center" vertical="center" wrapText="1"/>
    </xf>
    <xf numFmtId="0" fontId="0" fillId="2" borderId="61" xfId="0" applyFont="1" applyFill="1" applyBorder="1" applyAlignment="1"/>
    <xf numFmtId="178" fontId="3" fillId="2" borderId="29" xfId="0" applyNumberFormat="1" applyFont="1" applyFill="1" applyBorder="1" applyAlignment="1">
      <alignment horizontal="center" vertical="center"/>
    </xf>
    <xf numFmtId="49" fontId="11" fillId="2" borderId="62" xfId="0" applyNumberFormat="1" applyFont="1" applyFill="1" applyBorder="1" applyAlignment="1">
      <alignment horizontal="center" vertical="center" wrapText="1"/>
    </xf>
    <xf numFmtId="49" fontId="3" fillId="2" borderId="63" xfId="0" applyNumberFormat="1" applyFont="1" applyFill="1" applyBorder="1" applyAlignment="1">
      <alignment horizontal="center" vertical="center" wrapText="1"/>
    </xf>
    <xf numFmtId="178" fontId="3" fillId="2" borderId="64" xfId="0" applyNumberFormat="1" applyFont="1" applyFill="1" applyBorder="1" applyAlignment="1">
      <alignment horizontal="center" vertical="center"/>
    </xf>
    <xf numFmtId="49" fontId="3" fillId="2" borderId="65" xfId="0" applyNumberFormat="1" applyFont="1" applyFill="1" applyBorder="1" applyAlignment="1">
      <alignment horizontal="center" vertical="center" wrapText="1"/>
    </xf>
    <xf numFmtId="181" fontId="3" fillId="2" borderId="5" xfId="0" applyNumberFormat="1" applyFont="1" applyFill="1" applyBorder="1" applyAlignment="1">
      <alignment horizontal="center" vertical="center"/>
    </xf>
    <xf numFmtId="181" fontId="0" fillId="2" borderId="5" xfId="0" applyNumberFormat="1" applyFont="1" applyFill="1" applyBorder="1" applyAlignment="1"/>
    <xf numFmtId="178" fontId="18" fillId="7" borderId="66" xfId="0" applyNumberFormat="1" applyFont="1" applyFill="1" applyBorder="1" applyAlignment="1">
      <alignment horizontal="center" vertical="center" wrapText="1"/>
    </xf>
    <xf numFmtId="178" fontId="18" fillId="7" borderId="62" xfId="0" applyNumberFormat="1" applyFont="1" applyFill="1" applyBorder="1" applyAlignment="1">
      <alignment horizontal="center" vertical="center" wrapText="1"/>
    </xf>
    <xf numFmtId="0" fontId="13" fillId="2" borderId="0" xfId="0" applyFont="1" applyFill="1" applyBorder="1" applyAlignment="1">
      <alignment horizontal="left" vertical="center" wrapText="1"/>
    </xf>
    <xf numFmtId="0" fontId="13" fillId="2" borderId="67" xfId="0" applyFont="1" applyFill="1" applyBorder="1" applyAlignment="1">
      <alignment horizontal="left" vertical="center" wrapText="1"/>
    </xf>
    <xf numFmtId="49" fontId="10" fillId="0" borderId="68" xfId="0" applyNumberFormat="1" applyFont="1" applyFill="1" applyBorder="1" applyAlignment="1">
      <alignment horizontal="center" vertical="center" wrapText="1"/>
    </xf>
    <xf numFmtId="0" fontId="3" fillId="2" borderId="67" xfId="0" applyFont="1" applyFill="1" applyBorder="1" applyAlignment="1">
      <alignment horizontal="center" vertical="center"/>
    </xf>
    <xf numFmtId="0" fontId="3" fillId="2" borderId="5" xfId="0" applyNumberFormat="1" applyFont="1" applyFill="1" applyBorder="1" applyAlignment="1">
      <alignment horizontal="center"/>
    </xf>
    <xf numFmtId="178" fontId="3" fillId="2" borderId="36" xfId="0" applyNumberFormat="1" applyFont="1" applyFill="1" applyBorder="1" applyAlignment="1">
      <alignment horizontal="center" vertical="center"/>
    </xf>
    <xf numFmtId="0" fontId="0" fillId="2" borderId="69" xfId="0" applyFont="1" applyFill="1" applyBorder="1" applyAlignment="1">
      <alignment vertical="center"/>
    </xf>
    <xf numFmtId="0" fontId="3" fillId="2" borderId="0" xfId="0" applyFont="1" applyFill="1" applyBorder="1" applyAlignment="1"/>
    <xf numFmtId="0" fontId="3" fillId="2" borderId="67" xfId="0" applyFont="1" applyFill="1" applyBorder="1" applyAlignment="1"/>
    <xf numFmtId="0" fontId="6" fillId="2" borderId="15" xfId="0" applyFont="1" applyFill="1" applyBorder="1" applyAlignment="1">
      <alignment horizontal="right" vertical="center" wrapText="1"/>
    </xf>
    <xf numFmtId="178" fontId="3" fillId="2" borderId="68" xfId="0" applyNumberFormat="1" applyFont="1" applyFill="1" applyBorder="1" applyAlignment="1">
      <alignment horizontal="center" vertical="center"/>
    </xf>
    <xf numFmtId="0" fontId="8" fillId="6" borderId="70" xfId="0" applyFont="1" applyFill="1" applyBorder="1" applyAlignment="1">
      <alignment horizontal="right" vertical="center" wrapText="1"/>
    </xf>
    <xf numFmtId="181" fontId="8" fillId="6" borderId="19" xfId="0" applyNumberFormat="1" applyFont="1" applyFill="1" applyBorder="1" applyAlignment="1">
      <alignment horizontal="center" vertical="center" wrapText="1"/>
    </xf>
    <xf numFmtId="179" fontId="8" fillId="0" borderId="71" xfId="0" applyNumberFormat="1" applyFont="1" applyFill="1" applyBorder="1" applyAlignment="1">
      <alignment horizontal="center" vertical="center"/>
    </xf>
    <xf numFmtId="179" fontId="8" fillId="0" borderId="72" xfId="0" applyNumberFormat="1" applyFont="1" applyFill="1" applyBorder="1" applyAlignment="1">
      <alignment horizontal="center" vertical="center"/>
    </xf>
    <xf numFmtId="179" fontId="3" fillId="2" borderId="0" xfId="0" applyNumberFormat="1" applyFont="1" applyFill="1" applyBorder="1" applyAlignment="1">
      <alignment horizontal="center" vertical="center"/>
    </xf>
    <xf numFmtId="0" fontId="3" fillId="2" borderId="73" xfId="0" applyFont="1" applyFill="1" applyBorder="1" applyAlignment="1">
      <alignment horizontal="center" vertical="center"/>
    </xf>
    <xf numFmtId="0" fontId="3" fillId="2" borderId="74" xfId="0" applyFont="1" applyFill="1" applyBorder="1" applyAlignment="1">
      <alignment horizontal="center" vertical="center"/>
    </xf>
    <xf numFmtId="181" fontId="8" fillId="6" borderId="75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/>
    <xf numFmtId="49" fontId="10" fillId="0" borderId="24" xfId="0" applyNumberFormat="1" applyFont="1" applyFill="1" applyBorder="1" applyAlignment="1">
      <alignment horizontal="center" vertical="center" wrapText="1"/>
    </xf>
    <xf numFmtId="49" fontId="10" fillId="0" borderId="76" xfId="0" applyNumberFormat="1" applyFont="1" applyFill="1" applyBorder="1" applyAlignment="1">
      <alignment horizontal="center" vertical="center"/>
    </xf>
    <xf numFmtId="181" fontId="8" fillId="6" borderId="77" xfId="0" applyNumberFormat="1" applyFont="1" applyFill="1" applyBorder="1" applyAlignment="1">
      <alignment horizontal="center" vertical="center" wrapText="1"/>
    </xf>
    <xf numFmtId="181" fontId="16" fillId="6" borderId="78" xfId="0" applyNumberFormat="1" applyFont="1" applyFill="1" applyBorder="1" applyAlignment="1">
      <alignment vertical="center"/>
    </xf>
    <xf numFmtId="0" fontId="3" fillId="2" borderId="79" xfId="0" applyFont="1" applyFill="1" applyBorder="1" applyAlignment="1">
      <alignment horizontal="center" vertical="center"/>
    </xf>
    <xf numFmtId="0" fontId="0" fillId="2" borderId="79" xfId="0" applyFont="1" applyFill="1" applyBorder="1" applyAlignment="1"/>
    <xf numFmtId="0" fontId="0" fillId="2" borderId="80" xfId="0" applyFont="1" applyFill="1" applyBorder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FF0000"/>
      </font>
    </dxf>
  </dxfs>
  <tableStyles count="0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AAAAAA"/>
      <rgbColor rgb="000000FF"/>
      <rgbColor rgb="009BBB59"/>
      <rgbColor rgb="0017375D"/>
      <rgbColor rgb="00FF0000"/>
      <rgbColor rgb="00EAF1DD"/>
      <rgbColor rgb="00C2D69A"/>
      <rgbColor rgb="00388194"/>
      <rgbColor rgb="004D5D2C"/>
      <rgbColor rgb="00EEECE1"/>
      <rgbColor rgb="001F375A"/>
      <rgbColor rgb="00538ED5"/>
      <rgbColor rgb="007891B0"/>
      <rgbColor rgb="00D2DBE5"/>
      <rgbColor rgb="00A7A7A7"/>
      <rgbColor rgb="000F243E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00EEECE1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 主题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 主题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主题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</a:spPr>
      <a:bodyPr rot="0" spcFirstLastPara="1" vertOverflow="overflow" horzOverflow="overflow" vert="horz" wrap="square" lIns="45718" tIns="45718" rIns="45718" bIns="45718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none"/>
      </a:style>
    </a:lnDef>
    <a:txDef>
      <a:spPr>
        <a:noFill/>
        <a:ln w="12700" cap="flat">
          <a:noFill/>
          <a:miter lim="400000"/>
        </a:ln>
      </a:spPr>
      <a:bodyPr rot="0" spcFirstLastPara="1" vertOverflow="overflow" horzOverflow="overflow" vert="horz" wrap="square" lIns="45718" tIns="45718" rIns="45718" bIns="45718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none"/>
      </a:style>
    </a:tx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W66"/>
  <sheetViews>
    <sheetView showGridLines="0" tabSelected="1" zoomScale="85" zoomScaleNormal="85" workbookViewId="0">
      <selection activeCell="Q23" sqref="Q23"/>
    </sheetView>
  </sheetViews>
  <sheetFormatPr defaultColWidth="8.875" defaultRowHeight="17.25" customHeight="1"/>
  <cols>
    <col min="2" max="2" width="5.375" style="1" customWidth="1"/>
    <col min="3" max="3" width="45.875" style="1" customWidth="1"/>
    <col min="4" max="4" width="30.875" style="1" customWidth="1"/>
    <col min="5" max="5" width="11.5" style="1" customWidth="1"/>
    <col min="6" max="7" width="11.125" style="1" customWidth="1"/>
    <col min="8" max="8" width="9.55" style="1" customWidth="1"/>
    <col min="9" max="9" width="10.625" style="1" customWidth="1"/>
    <col min="10" max="10" width="9.25" style="1" customWidth="1"/>
    <col min="11" max="11" width="14.625" style="1" customWidth="1"/>
    <col min="12" max="12" width="11.025" style="1" customWidth="1"/>
    <col min="13" max="13" width="19.5583333333333" style="1" customWidth="1"/>
    <col min="14" max="257" width="8.875" style="1" customWidth="1"/>
  </cols>
  <sheetData>
    <row r="1" ht="18" customHeight="1" spans="2:13">
      <c r="B1" s="2" t="s">
        <v>0</v>
      </c>
      <c r="C1" s="3"/>
      <c r="D1" s="4"/>
      <c r="E1" s="5"/>
      <c r="F1" s="4"/>
      <c r="G1" s="4"/>
      <c r="H1" s="4"/>
      <c r="I1" s="5"/>
      <c r="J1" s="4"/>
      <c r="K1" s="4"/>
      <c r="L1" s="5"/>
      <c r="M1" s="135"/>
    </row>
    <row r="2" ht="17.1" customHeight="1" spans="2:13">
      <c r="B2" s="6"/>
      <c r="C2" s="7"/>
      <c r="D2" s="7"/>
      <c r="E2" s="8"/>
      <c r="F2" s="7"/>
      <c r="G2" s="7"/>
      <c r="H2" s="7"/>
      <c r="I2" s="8"/>
      <c r="J2" s="7"/>
      <c r="K2" s="7"/>
      <c r="L2" s="43"/>
      <c r="M2" s="136"/>
    </row>
    <row r="3" ht="18" customHeight="1" spans="2:13">
      <c r="B3" s="9" t="s">
        <v>1</v>
      </c>
      <c r="C3" s="10"/>
      <c r="D3" s="11" t="s">
        <v>2</v>
      </c>
      <c r="E3" s="12"/>
      <c r="F3" s="12"/>
      <c r="G3" s="12"/>
      <c r="H3" s="12"/>
      <c r="I3" s="12"/>
      <c r="J3" s="12"/>
      <c r="K3" s="137"/>
      <c r="L3" s="138"/>
      <c r="M3" s="136"/>
    </row>
    <row r="4" ht="17.1" customHeight="1" spans="2:13">
      <c r="B4" s="9" t="s">
        <v>3</v>
      </c>
      <c r="C4" s="10"/>
      <c r="D4" s="11" t="s">
        <v>4</v>
      </c>
      <c r="E4" s="12"/>
      <c r="F4" s="12"/>
      <c r="G4" s="12"/>
      <c r="H4" s="12"/>
      <c r="I4" s="12"/>
      <c r="J4" s="12"/>
      <c r="K4" s="137"/>
      <c r="L4" s="138"/>
      <c r="M4" s="136"/>
    </row>
    <row r="5" ht="17.1" customHeight="1" spans="2:13">
      <c r="B5" s="9" t="s">
        <v>5</v>
      </c>
      <c r="C5" s="10"/>
      <c r="D5" s="11" t="s">
        <v>6</v>
      </c>
      <c r="E5" s="12"/>
      <c r="F5" s="12"/>
      <c r="G5" s="12"/>
      <c r="H5" s="12"/>
      <c r="I5" s="12"/>
      <c r="J5" s="12"/>
      <c r="K5" s="137"/>
      <c r="L5" s="138"/>
      <c r="M5" s="136"/>
    </row>
    <row r="6" ht="17.1" customHeight="1" spans="2:13">
      <c r="B6" s="9" t="s">
        <v>7</v>
      </c>
      <c r="C6" s="10"/>
      <c r="D6" s="13" t="s">
        <v>8</v>
      </c>
      <c r="E6" s="12"/>
      <c r="F6" s="12"/>
      <c r="G6" s="12"/>
      <c r="H6" s="12"/>
      <c r="I6" s="12"/>
      <c r="J6" s="12"/>
      <c r="K6" s="137"/>
      <c r="L6" s="138"/>
      <c r="M6" s="136"/>
    </row>
    <row r="7" ht="20.1" customHeight="1" spans="2:13">
      <c r="B7" s="9" t="s">
        <v>9</v>
      </c>
      <c r="C7" s="10"/>
      <c r="D7" s="14" t="s">
        <v>10</v>
      </c>
      <c r="E7" s="12"/>
      <c r="F7" s="12"/>
      <c r="G7" s="12"/>
      <c r="H7" s="12"/>
      <c r="I7" s="12"/>
      <c r="J7" s="12"/>
      <c r="K7" s="137"/>
      <c r="L7" s="138"/>
      <c r="M7" s="136"/>
    </row>
    <row r="8" ht="17.1" customHeight="1" spans="2:13">
      <c r="B8" s="9" t="s">
        <v>11</v>
      </c>
      <c r="C8" s="10"/>
      <c r="D8" s="14" t="s">
        <v>12</v>
      </c>
      <c r="E8" s="12"/>
      <c r="F8" s="12"/>
      <c r="G8" s="12"/>
      <c r="H8" s="12"/>
      <c r="I8" s="12"/>
      <c r="J8" s="12"/>
      <c r="K8" s="137"/>
      <c r="L8" s="138"/>
      <c r="M8" s="136"/>
    </row>
    <row r="9" ht="18" customHeight="1" spans="2:13">
      <c r="B9" s="15"/>
      <c r="C9" s="16"/>
      <c r="D9" s="16"/>
      <c r="E9" s="17"/>
      <c r="F9" s="16"/>
      <c r="G9" s="16"/>
      <c r="H9" s="16"/>
      <c r="I9" s="17"/>
      <c r="J9" s="16"/>
      <c r="K9" s="16"/>
      <c r="L9" s="139"/>
      <c r="M9" s="136"/>
    </row>
    <row r="10" ht="18" customHeight="1" spans="2:13">
      <c r="B10" s="18" t="s">
        <v>13</v>
      </c>
      <c r="C10" s="19"/>
      <c r="D10" s="19"/>
      <c r="E10" s="20"/>
      <c r="F10" s="19"/>
      <c r="G10" s="19"/>
      <c r="H10" s="19"/>
      <c r="I10" s="20"/>
      <c r="J10" s="19"/>
      <c r="K10" s="19"/>
      <c r="L10" s="43"/>
      <c r="M10" s="136"/>
    </row>
    <row r="11" ht="18" customHeight="1" spans="2:13">
      <c r="B11" s="21" t="s">
        <v>14</v>
      </c>
      <c r="C11" s="22"/>
      <c r="D11" s="22"/>
      <c r="E11" s="22"/>
      <c r="F11" s="22"/>
      <c r="G11" s="22"/>
      <c r="H11" s="23" t="s">
        <v>15</v>
      </c>
      <c r="I11" s="22"/>
      <c r="J11" s="22"/>
      <c r="K11" s="140"/>
      <c r="L11" s="141"/>
      <c r="M11" s="136"/>
    </row>
    <row r="12" ht="18" customHeight="1" spans="2:13">
      <c r="B12" s="24" t="s">
        <v>16</v>
      </c>
      <c r="C12" s="25" t="s">
        <v>17</v>
      </c>
      <c r="D12" s="26"/>
      <c r="E12" s="26"/>
      <c r="F12" s="26"/>
      <c r="G12" s="26"/>
      <c r="H12" s="27">
        <f>M37</f>
        <v>93900</v>
      </c>
      <c r="I12" s="27"/>
      <c r="J12" s="27"/>
      <c r="K12" s="142"/>
      <c r="L12" s="141"/>
      <c r="M12" s="136"/>
    </row>
    <row r="13" ht="20.1" customHeight="1" spans="2:13">
      <c r="B13" s="24" t="s">
        <v>18</v>
      </c>
      <c r="C13" s="25" t="s">
        <v>19</v>
      </c>
      <c r="D13" s="26"/>
      <c r="E13" s="26"/>
      <c r="F13" s="26"/>
      <c r="G13" s="26"/>
      <c r="H13" s="27">
        <f>K54</f>
        <v>55000</v>
      </c>
      <c r="I13" s="27"/>
      <c r="J13" s="27"/>
      <c r="K13" s="142"/>
      <c r="L13" s="141"/>
      <c r="M13" s="136"/>
    </row>
    <row r="14" ht="20.1" customHeight="1" spans="2:13">
      <c r="B14" s="24" t="s">
        <v>20</v>
      </c>
      <c r="C14" s="25" t="s">
        <v>21</v>
      </c>
      <c r="D14" s="26"/>
      <c r="E14" s="26"/>
      <c r="F14" s="26"/>
      <c r="G14" s="26"/>
      <c r="H14" s="27">
        <f>F60</f>
        <v>26000</v>
      </c>
      <c r="I14" s="27"/>
      <c r="J14" s="27"/>
      <c r="K14" s="142"/>
      <c r="L14" s="141"/>
      <c r="M14" s="136"/>
    </row>
    <row r="15" ht="18" customHeight="1" spans="2:13">
      <c r="B15" s="24" t="s">
        <v>22</v>
      </c>
      <c r="C15" s="28" t="s">
        <v>23</v>
      </c>
      <c r="D15" s="29"/>
      <c r="E15" s="29"/>
      <c r="F15" s="30"/>
      <c r="G15" s="26"/>
      <c r="H15" s="31">
        <f>G66</f>
        <v>6600</v>
      </c>
      <c r="I15" s="143"/>
      <c r="J15" s="143"/>
      <c r="K15" s="144"/>
      <c r="L15" s="141"/>
      <c r="M15" s="136"/>
    </row>
    <row r="16" ht="18" customHeight="1" spans="2:13">
      <c r="B16" s="24" t="s">
        <v>24</v>
      </c>
      <c r="C16" s="32" t="s">
        <v>25</v>
      </c>
      <c r="D16" s="33"/>
      <c r="E16" s="33"/>
      <c r="F16" s="33"/>
      <c r="G16" s="33"/>
      <c r="H16" s="34">
        <f>SUM(H12:H15)</f>
        <v>181500</v>
      </c>
      <c r="I16" s="34"/>
      <c r="J16" s="34"/>
      <c r="K16" s="145"/>
      <c r="L16" s="141"/>
      <c r="M16" s="136"/>
    </row>
    <row r="17" ht="18" customHeight="1" spans="2:13">
      <c r="B17" s="24" t="s">
        <v>26</v>
      </c>
      <c r="C17" s="32" t="s">
        <v>27</v>
      </c>
      <c r="D17" s="33"/>
      <c r="E17" s="33"/>
      <c r="F17" s="33"/>
      <c r="G17" s="33"/>
      <c r="H17" s="34">
        <f>H16*0.06</f>
        <v>10890</v>
      </c>
      <c r="I17" s="34"/>
      <c r="J17" s="34"/>
      <c r="K17" s="145"/>
      <c r="L17" s="141"/>
      <c r="M17" s="136"/>
    </row>
    <row r="18" ht="18" customHeight="1" spans="2:13">
      <c r="B18" s="35" t="s">
        <v>28</v>
      </c>
      <c r="C18" s="36" t="s">
        <v>29</v>
      </c>
      <c r="D18" s="37"/>
      <c r="E18" s="37"/>
      <c r="F18" s="38"/>
      <c r="G18" s="39"/>
      <c r="H18" s="40">
        <f>SUM(H16:K17)</f>
        <v>192390</v>
      </c>
      <c r="I18" s="40"/>
      <c r="J18" s="40"/>
      <c r="K18" s="146"/>
      <c r="L18" s="141"/>
      <c r="M18" s="136"/>
    </row>
    <row r="19" ht="18" customHeight="1" spans="2:13">
      <c r="B19" s="41"/>
      <c r="C19" s="42"/>
      <c r="D19" s="42"/>
      <c r="E19" s="43"/>
      <c r="F19" s="42"/>
      <c r="G19" s="42"/>
      <c r="H19" s="42"/>
      <c r="I19" s="43"/>
      <c r="J19" s="42"/>
      <c r="K19" s="105"/>
      <c r="L19" s="43"/>
      <c r="M19" s="136"/>
    </row>
    <row r="20" ht="18" customHeight="1" spans="2:13">
      <c r="B20" s="44" t="s">
        <v>30</v>
      </c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147"/>
    </row>
    <row r="21" ht="18" customHeight="1" spans="2:13">
      <c r="B21" s="46" t="s">
        <v>31</v>
      </c>
      <c r="C21" s="47" t="s">
        <v>32</v>
      </c>
      <c r="D21" s="48"/>
      <c r="E21" s="48"/>
      <c r="F21" s="48"/>
      <c r="G21" s="49"/>
      <c r="H21" s="50"/>
      <c r="I21" s="47"/>
      <c r="J21" s="49"/>
      <c r="K21" s="50"/>
      <c r="L21" s="47"/>
      <c r="M21" s="148"/>
    </row>
    <row r="22" ht="30.95" customHeight="1" spans="2:13">
      <c r="B22" s="51"/>
      <c r="C22" s="52" t="s">
        <v>33</v>
      </c>
      <c r="D22" s="52" t="s">
        <v>34</v>
      </c>
      <c r="E22" s="52" t="s">
        <v>35</v>
      </c>
      <c r="F22" s="52" t="s">
        <v>36</v>
      </c>
      <c r="G22" s="52" t="s">
        <v>34</v>
      </c>
      <c r="H22" s="52" t="s">
        <v>35</v>
      </c>
      <c r="I22" s="52" t="s">
        <v>36</v>
      </c>
      <c r="J22" s="52" t="s">
        <v>34</v>
      </c>
      <c r="K22" s="52" t="s">
        <v>35</v>
      </c>
      <c r="L22" s="52" t="s">
        <v>36</v>
      </c>
      <c r="M22" s="149" t="s">
        <v>37</v>
      </c>
    </row>
    <row r="23" ht="40" customHeight="1" spans="2:13">
      <c r="B23" s="53" t="s">
        <v>16</v>
      </c>
      <c r="C23" s="54" t="s">
        <v>38</v>
      </c>
      <c r="D23" s="55" t="s">
        <v>39</v>
      </c>
      <c r="E23" s="56">
        <v>920</v>
      </c>
      <c r="F23" s="56">
        <v>20</v>
      </c>
      <c r="G23" s="55"/>
      <c r="H23" s="56"/>
      <c r="I23" s="56"/>
      <c r="J23" s="150"/>
      <c r="K23" s="150"/>
      <c r="L23" s="150"/>
      <c r="M23" s="151">
        <f>E23*F23+H23*I23+K23*L23</f>
        <v>18400</v>
      </c>
    </row>
    <row r="24" ht="18" customHeight="1" spans="2:13">
      <c r="B24" s="57" t="s">
        <v>40</v>
      </c>
      <c r="C24" s="58"/>
      <c r="D24" s="58"/>
      <c r="E24" s="58"/>
      <c r="F24" s="58"/>
      <c r="G24" s="58"/>
      <c r="H24" s="58"/>
      <c r="I24" s="58"/>
      <c r="J24" s="58"/>
      <c r="K24" s="58"/>
      <c r="L24" s="58"/>
      <c r="M24" s="152">
        <f>SUM(M23:M23)</f>
        <v>18400</v>
      </c>
    </row>
    <row r="25" ht="18" customHeight="1" spans="2:13">
      <c r="B25" s="46" t="s">
        <v>31</v>
      </c>
      <c r="C25" s="47" t="s">
        <v>41</v>
      </c>
      <c r="D25" s="48"/>
      <c r="E25" s="48"/>
      <c r="F25" s="48"/>
      <c r="G25" s="49"/>
      <c r="H25" s="50"/>
      <c r="I25" s="47"/>
      <c r="J25" s="49"/>
      <c r="K25" s="50"/>
      <c r="L25" s="47"/>
      <c r="M25" s="148"/>
    </row>
    <row r="26" ht="18" customHeight="1" spans="2:13">
      <c r="B26" s="59"/>
      <c r="C26" s="52" t="s">
        <v>33</v>
      </c>
      <c r="D26" s="60" t="s">
        <v>42</v>
      </c>
      <c r="E26" s="61" t="s">
        <v>43</v>
      </c>
      <c r="F26" s="61"/>
      <c r="G26" s="62"/>
      <c r="H26" s="52" t="s">
        <v>44</v>
      </c>
      <c r="I26" s="52"/>
      <c r="J26" s="153" t="s">
        <v>45</v>
      </c>
      <c r="K26" s="153"/>
      <c r="L26" s="153" t="s">
        <v>46</v>
      </c>
      <c r="M26" s="149" t="s">
        <v>37</v>
      </c>
    </row>
    <row r="27" ht="32" customHeight="1" spans="2:13">
      <c r="B27" s="53" t="s">
        <v>16</v>
      </c>
      <c r="C27" s="54" t="s">
        <v>47</v>
      </c>
      <c r="D27" s="63" t="s">
        <v>48</v>
      </c>
      <c r="E27" s="64">
        <v>8000</v>
      </c>
      <c r="F27" s="65"/>
      <c r="G27" s="66"/>
      <c r="H27" s="67">
        <v>1</v>
      </c>
      <c r="I27" s="52"/>
      <c r="J27" s="153">
        <v>1</v>
      </c>
      <c r="K27" s="153"/>
      <c r="L27" s="153" t="s">
        <v>49</v>
      </c>
      <c r="M27" s="151">
        <f t="shared" ref="M27:M32" si="0">E27*H27*J27</f>
        <v>8000</v>
      </c>
    </row>
    <row r="28" ht="30" customHeight="1" spans="2:13">
      <c r="B28" s="53" t="s">
        <v>18</v>
      </c>
      <c r="C28" s="54" t="s">
        <v>50</v>
      </c>
      <c r="D28" s="63" t="s">
        <v>51</v>
      </c>
      <c r="E28" s="68">
        <v>8000</v>
      </c>
      <c r="F28" s="68"/>
      <c r="G28" s="69"/>
      <c r="H28" s="68">
        <v>1</v>
      </c>
      <c r="I28" s="68"/>
      <c r="J28" s="68">
        <v>1</v>
      </c>
      <c r="K28" s="68"/>
      <c r="L28" s="153" t="s">
        <v>49</v>
      </c>
      <c r="M28" s="151">
        <f t="shared" si="0"/>
        <v>8000</v>
      </c>
    </row>
    <row r="29" ht="29" customHeight="1" spans="2:13">
      <c r="B29" s="53" t="s">
        <v>20</v>
      </c>
      <c r="C29" s="54" t="s">
        <v>52</v>
      </c>
      <c r="D29" s="63" t="s">
        <v>53</v>
      </c>
      <c r="E29" s="68">
        <v>12000</v>
      </c>
      <c r="F29" s="68"/>
      <c r="G29" s="69"/>
      <c r="H29" s="68">
        <v>1</v>
      </c>
      <c r="I29" s="68"/>
      <c r="J29" s="68">
        <v>1</v>
      </c>
      <c r="K29" s="68"/>
      <c r="L29" s="153" t="s">
        <v>54</v>
      </c>
      <c r="M29" s="151">
        <f t="shared" si="0"/>
        <v>12000</v>
      </c>
    </row>
    <row r="30" ht="58" customHeight="1" spans="2:13">
      <c r="B30" s="53" t="s">
        <v>22</v>
      </c>
      <c r="C30" s="54" t="s">
        <v>55</v>
      </c>
      <c r="D30" s="63" t="s">
        <v>56</v>
      </c>
      <c r="E30" s="68">
        <v>8000</v>
      </c>
      <c r="F30" s="68"/>
      <c r="G30" s="69"/>
      <c r="H30" s="68">
        <v>1</v>
      </c>
      <c r="I30" s="68"/>
      <c r="J30" s="68">
        <v>1</v>
      </c>
      <c r="K30" s="68"/>
      <c r="L30" s="153" t="s">
        <v>54</v>
      </c>
      <c r="M30" s="151">
        <f t="shared" si="0"/>
        <v>8000</v>
      </c>
    </row>
    <row r="31" ht="52" customHeight="1" spans="2:13">
      <c r="B31" s="53" t="s">
        <v>24</v>
      </c>
      <c r="C31" s="54" t="s">
        <v>57</v>
      </c>
      <c r="D31" s="63" t="s">
        <v>58</v>
      </c>
      <c r="E31" s="68">
        <v>24000</v>
      </c>
      <c r="F31" s="68"/>
      <c r="G31" s="69"/>
      <c r="H31" s="68">
        <v>1</v>
      </c>
      <c r="I31" s="68"/>
      <c r="J31" s="68">
        <v>1</v>
      </c>
      <c r="K31" s="68"/>
      <c r="L31" s="153" t="s">
        <v>59</v>
      </c>
      <c r="M31" s="151">
        <f t="shared" si="0"/>
        <v>24000</v>
      </c>
    </row>
    <row r="32" ht="31" customHeight="1" spans="2:13">
      <c r="B32" s="53" t="s">
        <v>26</v>
      </c>
      <c r="C32" s="54" t="s">
        <v>60</v>
      </c>
      <c r="D32" s="63" t="s">
        <v>61</v>
      </c>
      <c r="E32" s="68">
        <v>10000</v>
      </c>
      <c r="F32" s="68"/>
      <c r="G32" s="69"/>
      <c r="H32" s="68">
        <v>1</v>
      </c>
      <c r="I32" s="68"/>
      <c r="J32" s="68">
        <v>1</v>
      </c>
      <c r="K32" s="68"/>
      <c r="L32" s="153" t="s">
        <v>62</v>
      </c>
      <c r="M32" s="151">
        <f t="shared" si="0"/>
        <v>10000</v>
      </c>
    </row>
    <row r="33" ht="18" customHeight="1" spans="2:13">
      <c r="B33" s="57" t="s">
        <v>40</v>
      </c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152">
        <f>SUM(M27:M32)</f>
        <v>70000</v>
      </c>
    </row>
    <row r="34" ht="18" customHeight="1" spans="2:13">
      <c r="B34" s="59" t="s">
        <v>31</v>
      </c>
      <c r="C34" s="70" t="s">
        <v>63</v>
      </c>
      <c r="D34" s="60" t="s">
        <v>64</v>
      </c>
      <c r="E34" s="71"/>
      <c r="F34" s="71"/>
      <c r="G34" s="72"/>
      <c r="H34" s="52" t="s">
        <v>65</v>
      </c>
      <c r="I34" s="153"/>
      <c r="J34" s="153"/>
      <c r="K34" s="153"/>
      <c r="L34" s="153"/>
      <c r="M34" s="154"/>
    </row>
    <row r="35" ht="28" customHeight="1" spans="2:13">
      <c r="B35" s="24" t="s">
        <v>16</v>
      </c>
      <c r="C35" s="54" t="s">
        <v>66</v>
      </c>
      <c r="D35" s="73">
        <f>K54</f>
        <v>55000</v>
      </c>
      <c r="E35" s="74"/>
      <c r="F35" s="74"/>
      <c r="G35" s="75"/>
      <c r="H35" s="76">
        <v>0.1</v>
      </c>
      <c r="I35" s="155"/>
      <c r="J35" s="155"/>
      <c r="K35" s="155"/>
      <c r="L35" s="156"/>
      <c r="M35" s="151">
        <f>H35*D35</f>
        <v>5500</v>
      </c>
    </row>
    <row r="36" ht="18" customHeight="1" spans="2:13">
      <c r="B36" s="57" t="s">
        <v>40</v>
      </c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157">
        <f>SUM(M35:M35)</f>
        <v>5500</v>
      </c>
    </row>
    <row r="37" ht="18" customHeight="1" spans="2:18">
      <c r="B37" s="77" t="s">
        <v>67</v>
      </c>
      <c r="C37" s="78"/>
      <c r="D37" s="78"/>
      <c r="E37" s="78"/>
      <c r="F37" s="78"/>
      <c r="G37" s="78"/>
      <c r="H37" s="78"/>
      <c r="I37" s="78"/>
      <c r="J37" s="78"/>
      <c r="K37" s="78"/>
      <c r="L37" s="78"/>
      <c r="M37" s="158">
        <f>M24+M33+M36</f>
        <v>93900</v>
      </c>
      <c r="P37"/>
      <c r="Q37"/>
      <c r="R37"/>
    </row>
    <row r="38" ht="18" customHeight="1" spans="2:257">
      <c r="B38" s="41"/>
      <c r="C38" s="79"/>
      <c r="D38" s="79"/>
      <c r="E38" s="79"/>
      <c r="F38" s="79"/>
      <c r="G38" s="79"/>
      <c r="H38" s="79"/>
      <c r="I38" s="79"/>
      <c r="J38" s="79"/>
      <c r="K38" s="79"/>
      <c r="L38" s="79"/>
      <c r="M38" s="136"/>
      <c r="N38" s="159"/>
      <c r="O38" s="159"/>
      <c r="P38" s="159"/>
      <c r="Q38" s="159"/>
      <c r="R38" s="159"/>
      <c r="S38" s="159"/>
      <c r="T38" s="159"/>
      <c r="U38" s="159"/>
      <c r="V38" s="159"/>
      <c r="W38" s="159"/>
      <c r="X38" s="159"/>
      <c r="Y38" s="159"/>
      <c r="Z38" s="159"/>
      <c r="AA38" s="159"/>
      <c r="AB38" s="159"/>
      <c r="AC38" s="159"/>
      <c r="AD38" s="159"/>
      <c r="AE38" s="159"/>
      <c r="AF38" s="159"/>
      <c r="AG38" s="159"/>
      <c r="AH38" s="159"/>
      <c r="AI38" s="159"/>
      <c r="AJ38" s="159"/>
      <c r="AK38" s="159"/>
      <c r="AL38" s="159"/>
      <c r="AM38" s="159"/>
      <c r="AN38" s="159"/>
      <c r="AO38" s="159"/>
      <c r="AP38" s="159"/>
      <c r="AQ38" s="159"/>
      <c r="AR38" s="159"/>
      <c r="AS38" s="159"/>
      <c r="AT38" s="159"/>
      <c r="AU38" s="159"/>
      <c r="AV38" s="159"/>
      <c r="AW38" s="159"/>
      <c r="AX38" s="159"/>
      <c r="AY38" s="159"/>
      <c r="AZ38" s="159"/>
      <c r="BA38" s="159"/>
      <c r="BB38" s="159"/>
      <c r="BC38" s="159"/>
      <c r="BD38" s="159"/>
      <c r="BE38" s="159"/>
      <c r="BF38" s="159"/>
      <c r="BG38" s="159"/>
      <c r="BH38" s="159"/>
      <c r="BI38" s="159"/>
      <c r="BJ38" s="159"/>
      <c r="BK38" s="159"/>
      <c r="BL38" s="159"/>
      <c r="BM38" s="159"/>
      <c r="BN38" s="159"/>
      <c r="BO38" s="159"/>
      <c r="BP38" s="159"/>
      <c r="BQ38" s="159"/>
      <c r="BR38" s="159"/>
      <c r="BS38" s="159"/>
      <c r="BT38" s="159"/>
      <c r="BU38" s="159"/>
      <c r="BV38" s="159"/>
      <c r="BW38" s="159"/>
      <c r="BX38" s="159"/>
      <c r="BY38" s="159"/>
      <c r="BZ38" s="159"/>
      <c r="CA38" s="159"/>
      <c r="CB38" s="159"/>
      <c r="CC38" s="159"/>
      <c r="CD38" s="159"/>
      <c r="CE38" s="159"/>
      <c r="CF38" s="159"/>
      <c r="CG38" s="159"/>
      <c r="CH38" s="159"/>
      <c r="CI38" s="159"/>
      <c r="CJ38" s="159"/>
      <c r="CK38" s="159"/>
      <c r="CL38" s="159"/>
      <c r="CM38" s="159"/>
      <c r="CN38" s="159"/>
      <c r="CO38" s="159"/>
      <c r="CP38" s="159"/>
      <c r="CQ38" s="159"/>
      <c r="CR38" s="159"/>
      <c r="CS38" s="159"/>
      <c r="CT38" s="159"/>
      <c r="CU38" s="159"/>
      <c r="CV38" s="159"/>
      <c r="CW38" s="159"/>
      <c r="CX38" s="159"/>
      <c r="CY38" s="159"/>
      <c r="CZ38" s="159"/>
      <c r="DA38" s="159"/>
      <c r="DB38" s="159"/>
      <c r="DC38" s="159"/>
      <c r="DD38" s="159"/>
      <c r="DE38" s="159"/>
      <c r="DF38" s="159"/>
      <c r="DG38" s="159"/>
      <c r="DH38" s="159"/>
      <c r="DI38" s="159"/>
      <c r="DJ38" s="159"/>
      <c r="DK38" s="159"/>
      <c r="DL38" s="159"/>
      <c r="DM38" s="159"/>
      <c r="DN38" s="159"/>
      <c r="DO38" s="159"/>
      <c r="DP38" s="159"/>
      <c r="DQ38" s="159"/>
      <c r="DR38" s="159"/>
      <c r="DS38" s="159"/>
      <c r="DT38" s="159"/>
      <c r="DU38" s="159"/>
      <c r="DV38" s="159"/>
      <c r="DW38" s="159"/>
      <c r="DX38" s="159"/>
      <c r="DY38" s="159"/>
      <c r="DZ38" s="159"/>
      <c r="EA38" s="159"/>
      <c r="EB38" s="159"/>
      <c r="EC38" s="159"/>
      <c r="ED38" s="159"/>
      <c r="EE38" s="159"/>
      <c r="EF38" s="159"/>
      <c r="EG38" s="159"/>
      <c r="EH38" s="159"/>
      <c r="EI38" s="159"/>
      <c r="EJ38" s="159"/>
      <c r="EK38" s="159"/>
      <c r="EL38" s="159"/>
      <c r="EM38" s="159"/>
      <c r="EN38" s="159"/>
      <c r="EO38" s="159"/>
      <c r="EP38" s="159"/>
      <c r="EQ38" s="159"/>
      <c r="ER38" s="159"/>
      <c r="ES38" s="159"/>
      <c r="ET38" s="159"/>
      <c r="EU38" s="159"/>
      <c r="EV38" s="159"/>
      <c r="EW38" s="159"/>
      <c r="EX38" s="159"/>
      <c r="EY38" s="159"/>
      <c r="EZ38" s="159"/>
      <c r="FA38" s="159"/>
      <c r="FB38" s="159"/>
      <c r="FC38" s="159"/>
      <c r="FD38" s="159"/>
      <c r="FE38" s="159"/>
      <c r="FF38" s="159"/>
      <c r="FG38" s="159"/>
      <c r="FH38" s="159"/>
      <c r="FI38" s="159"/>
      <c r="FJ38" s="159"/>
      <c r="FK38" s="159"/>
      <c r="FL38" s="159"/>
      <c r="FM38" s="159"/>
      <c r="FN38" s="159"/>
      <c r="FO38" s="159"/>
      <c r="FP38" s="159"/>
      <c r="FQ38" s="159"/>
      <c r="FR38" s="159"/>
      <c r="FS38" s="159"/>
      <c r="FT38" s="159"/>
      <c r="FU38" s="159"/>
      <c r="FV38" s="159"/>
      <c r="FW38" s="159"/>
      <c r="FX38" s="159"/>
      <c r="FY38" s="159"/>
      <c r="FZ38" s="159"/>
      <c r="GA38" s="159"/>
      <c r="GB38" s="159"/>
      <c r="GC38" s="159"/>
      <c r="GD38" s="159"/>
      <c r="GE38" s="159"/>
      <c r="GF38" s="159"/>
      <c r="GG38" s="159"/>
      <c r="GH38" s="159"/>
      <c r="GI38" s="159"/>
      <c r="GJ38" s="159"/>
      <c r="GK38" s="159"/>
      <c r="GL38" s="159"/>
      <c r="GM38" s="159"/>
      <c r="GN38" s="159"/>
      <c r="GO38" s="159"/>
      <c r="GP38" s="159"/>
      <c r="GQ38" s="159"/>
      <c r="GR38" s="159"/>
      <c r="GS38" s="159"/>
      <c r="GT38" s="159"/>
      <c r="GU38" s="159"/>
      <c r="GV38" s="159"/>
      <c r="GW38" s="159"/>
      <c r="GX38" s="159"/>
      <c r="GY38" s="159"/>
      <c r="GZ38" s="159"/>
      <c r="HA38" s="159"/>
      <c r="HB38" s="159"/>
      <c r="HC38" s="159"/>
      <c r="HD38" s="159"/>
      <c r="HE38" s="159"/>
      <c r="HF38" s="159"/>
      <c r="HG38" s="159"/>
      <c r="HH38" s="159"/>
      <c r="HI38" s="159"/>
      <c r="HJ38" s="159"/>
      <c r="HK38" s="159"/>
      <c r="HL38" s="159"/>
      <c r="HM38" s="159"/>
      <c r="HN38" s="159"/>
      <c r="HO38" s="159"/>
      <c r="HP38" s="159"/>
      <c r="HQ38" s="159"/>
      <c r="HR38" s="159"/>
      <c r="HS38" s="159"/>
      <c r="HT38" s="159"/>
      <c r="HU38" s="159"/>
      <c r="HV38" s="159"/>
      <c r="HW38" s="159"/>
      <c r="HX38" s="159"/>
      <c r="HY38" s="159"/>
      <c r="HZ38" s="159"/>
      <c r="IA38" s="159"/>
      <c r="IB38" s="159"/>
      <c r="IC38" s="159"/>
      <c r="ID38" s="159"/>
      <c r="IE38" s="159"/>
      <c r="IF38" s="159"/>
      <c r="IG38" s="159"/>
      <c r="IH38" s="159"/>
      <c r="II38" s="159"/>
      <c r="IJ38" s="159"/>
      <c r="IK38" s="159"/>
      <c r="IL38" s="159"/>
      <c r="IM38" s="159"/>
      <c r="IN38" s="159"/>
      <c r="IO38" s="159"/>
      <c r="IP38" s="159"/>
      <c r="IQ38" s="159"/>
      <c r="IR38" s="159"/>
      <c r="IS38" s="159"/>
      <c r="IT38" s="159"/>
      <c r="IU38" s="159"/>
      <c r="IV38" s="159"/>
      <c r="IW38" s="159"/>
    </row>
    <row r="39" ht="18" customHeight="1" spans="2:14">
      <c r="B39" s="44" t="s">
        <v>68</v>
      </c>
      <c r="C39" s="80"/>
      <c r="D39" s="45"/>
      <c r="E39" s="45"/>
      <c r="F39" s="45"/>
      <c r="G39" s="45"/>
      <c r="H39" s="45"/>
      <c r="I39" s="45"/>
      <c r="J39" s="45"/>
      <c r="K39" s="45"/>
      <c r="L39" s="45"/>
      <c r="M39" s="147"/>
      <c r="N39" s="160"/>
    </row>
    <row r="40" ht="18" customHeight="1" spans="2:13">
      <c r="B40" s="81" t="s">
        <v>31</v>
      </c>
      <c r="C40" s="82" t="s">
        <v>69</v>
      </c>
      <c r="D40" s="82" t="s">
        <v>70</v>
      </c>
      <c r="E40" s="82" t="s">
        <v>71</v>
      </c>
      <c r="F40" s="82" t="s">
        <v>72</v>
      </c>
      <c r="G40" s="82" t="s">
        <v>73</v>
      </c>
      <c r="H40" s="82"/>
      <c r="I40" s="82" t="s">
        <v>44</v>
      </c>
      <c r="J40" s="82" t="s">
        <v>74</v>
      </c>
      <c r="K40" s="82"/>
      <c r="L40" s="82" t="s">
        <v>75</v>
      </c>
      <c r="M40" s="161" t="s">
        <v>76</v>
      </c>
    </row>
    <row r="41" ht="20.1" customHeight="1" spans="2:13">
      <c r="B41" s="83" t="s">
        <v>77</v>
      </c>
      <c r="C41" s="84"/>
      <c r="D41" s="84"/>
      <c r="E41" s="84"/>
      <c r="F41" s="84"/>
      <c r="G41" s="85"/>
      <c r="H41" s="86"/>
      <c r="I41" s="84"/>
      <c r="J41" s="85"/>
      <c r="K41" s="86"/>
      <c r="L41" s="84"/>
      <c r="M41" s="162"/>
    </row>
    <row r="42" ht="34" customHeight="1" spans="2:13">
      <c r="B42" s="53" t="s">
        <v>16</v>
      </c>
      <c r="C42" s="87" t="s">
        <v>78</v>
      </c>
      <c r="D42" s="88" t="s">
        <v>79</v>
      </c>
      <c r="E42" s="89">
        <v>11000</v>
      </c>
      <c r="F42" s="90">
        <v>1</v>
      </c>
      <c r="G42" s="89">
        <f t="shared" ref="G42:G47" si="1">E42*F42</f>
        <v>11000</v>
      </c>
      <c r="H42" s="91"/>
      <c r="I42" s="90">
        <v>1</v>
      </c>
      <c r="J42" s="89">
        <f t="shared" ref="J42:J47" si="2">G42*I42</f>
        <v>11000</v>
      </c>
      <c r="K42" s="91"/>
      <c r="L42" s="163">
        <f t="shared" ref="L42:L47" si="3">(E42-G42)*I42</f>
        <v>0</v>
      </c>
      <c r="M42" s="164"/>
    </row>
    <row r="43" ht="28" customHeight="1" spans="2:13">
      <c r="B43" s="53" t="s">
        <v>18</v>
      </c>
      <c r="C43" s="87" t="s">
        <v>80</v>
      </c>
      <c r="D43" s="92" t="s">
        <v>81</v>
      </c>
      <c r="E43" s="89">
        <v>12000</v>
      </c>
      <c r="F43" s="90">
        <v>1</v>
      </c>
      <c r="G43" s="89">
        <f t="shared" si="1"/>
        <v>12000</v>
      </c>
      <c r="H43" s="91"/>
      <c r="I43" s="90">
        <v>1</v>
      </c>
      <c r="J43" s="89">
        <f t="shared" si="2"/>
        <v>12000</v>
      </c>
      <c r="K43" s="91"/>
      <c r="L43" s="163">
        <f t="shared" si="3"/>
        <v>0</v>
      </c>
      <c r="M43" s="165"/>
    </row>
    <row r="44" ht="26" customHeight="1" spans="2:13">
      <c r="B44" s="53" t="s">
        <v>20</v>
      </c>
      <c r="C44" s="87" t="s">
        <v>82</v>
      </c>
      <c r="D44" s="92" t="s">
        <v>81</v>
      </c>
      <c r="E44" s="89">
        <v>12000</v>
      </c>
      <c r="F44" s="90">
        <v>1</v>
      </c>
      <c r="G44" s="89">
        <f t="shared" si="1"/>
        <v>12000</v>
      </c>
      <c r="H44" s="91"/>
      <c r="I44" s="90">
        <v>1</v>
      </c>
      <c r="J44" s="89">
        <f t="shared" si="2"/>
        <v>12000</v>
      </c>
      <c r="K44" s="91"/>
      <c r="L44" s="163">
        <f t="shared" si="3"/>
        <v>0</v>
      </c>
      <c r="M44" s="165"/>
    </row>
    <row r="45" ht="24" customHeight="1" spans="2:13">
      <c r="B45" s="53" t="s">
        <v>22</v>
      </c>
      <c r="C45" s="87" t="s">
        <v>83</v>
      </c>
      <c r="D45" s="92" t="s">
        <v>81</v>
      </c>
      <c r="E45" s="89">
        <v>12000</v>
      </c>
      <c r="F45" s="90">
        <v>1</v>
      </c>
      <c r="G45" s="89">
        <f t="shared" si="1"/>
        <v>12000</v>
      </c>
      <c r="H45" s="91"/>
      <c r="I45" s="90">
        <v>1</v>
      </c>
      <c r="J45" s="89">
        <f t="shared" si="2"/>
        <v>12000</v>
      </c>
      <c r="K45" s="91"/>
      <c r="L45" s="163">
        <f t="shared" si="3"/>
        <v>0</v>
      </c>
      <c r="M45" s="165"/>
    </row>
    <row r="46" ht="35" customHeight="1" spans="2:13">
      <c r="B46" s="53" t="s">
        <v>24</v>
      </c>
      <c r="C46" s="87" t="s">
        <v>84</v>
      </c>
      <c r="D46" s="88" t="s">
        <v>85</v>
      </c>
      <c r="E46" s="89">
        <v>8000</v>
      </c>
      <c r="F46" s="90">
        <v>1</v>
      </c>
      <c r="G46" s="89">
        <f t="shared" si="1"/>
        <v>8000</v>
      </c>
      <c r="H46" s="91"/>
      <c r="I46" s="90">
        <v>1</v>
      </c>
      <c r="J46" s="89">
        <f t="shared" si="2"/>
        <v>8000</v>
      </c>
      <c r="K46" s="91"/>
      <c r="L46" s="163">
        <f t="shared" si="3"/>
        <v>0</v>
      </c>
      <c r="M46" s="165"/>
    </row>
    <row r="47" ht="21" customHeight="1" spans="2:13">
      <c r="B47" s="53" t="s">
        <v>26</v>
      </c>
      <c r="C47" s="87" t="s">
        <v>86</v>
      </c>
      <c r="D47" s="92" t="s">
        <v>87</v>
      </c>
      <c r="E47" s="89">
        <v>0</v>
      </c>
      <c r="F47" s="90">
        <v>1</v>
      </c>
      <c r="G47" s="89">
        <f t="shared" si="1"/>
        <v>0</v>
      </c>
      <c r="H47" s="91"/>
      <c r="I47" s="90">
        <v>1</v>
      </c>
      <c r="J47" s="89">
        <f t="shared" si="2"/>
        <v>0</v>
      </c>
      <c r="K47" s="91"/>
      <c r="L47" s="166">
        <f t="shared" si="3"/>
        <v>0</v>
      </c>
      <c r="M47" s="167"/>
    </row>
    <row r="48" ht="33" customHeight="1" spans="2:13">
      <c r="B48" s="93" t="s">
        <v>88</v>
      </c>
      <c r="C48" s="94"/>
      <c r="D48" s="94"/>
      <c r="E48" s="94"/>
      <c r="F48" s="94"/>
      <c r="G48" s="94"/>
      <c r="H48" s="94"/>
      <c r="I48" s="94"/>
      <c r="J48" s="168">
        <f>SUM(J42:J46)</f>
        <v>55000</v>
      </c>
      <c r="K48" s="169"/>
      <c r="L48" s="170" t="s">
        <v>89</v>
      </c>
      <c r="M48" s="171"/>
    </row>
    <row r="49" ht="15.95" customHeight="1" spans="2:13">
      <c r="B49" s="95" t="s">
        <v>90</v>
      </c>
      <c r="C49" s="96"/>
      <c r="D49" s="96"/>
      <c r="E49" s="96"/>
      <c r="F49" s="96"/>
      <c r="G49" s="96"/>
      <c r="H49" s="96"/>
      <c r="I49" s="96"/>
      <c r="J49" s="96"/>
      <c r="K49" s="96"/>
      <c r="L49" s="172"/>
      <c r="M49" s="173"/>
    </row>
    <row r="50" ht="18" customHeight="1" spans="2:13">
      <c r="B50" s="81" t="s">
        <v>31</v>
      </c>
      <c r="C50" s="82" t="s">
        <v>91</v>
      </c>
      <c r="D50" s="82" t="s">
        <v>92</v>
      </c>
      <c r="E50" s="82"/>
      <c r="F50" s="82"/>
      <c r="G50" s="82"/>
      <c r="H50" s="82" t="s">
        <v>43</v>
      </c>
      <c r="I50" s="82" t="s">
        <v>44</v>
      </c>
      <c r="J50" s="82" t="s">
        <v>15</v>
      </c>
      <c r="K50" s="174"/>
      <c r="L50" s="43"/>
      <c r="M50" s="175"/>
    </row>
    <row r="51" ht="17.1" customHeight="1" spans="2:14">
      <c r="B51" s="53" t="s">
        <v>16</v>
      </c>
      <c r="C51" s="55" t="s">
        <v>93</v>
      </c>
      <c r="D51" s="97"/>
      <c r="E51" s="98"/>
      <c r="F51" s="98"/>
      <c r="G51" s="86"/>
      <c r="H51" s="99"/>
      <c r="I51" s="176"/>
      <c r="J51" s="177">
        <f>I51*H51</f>
        <v>0</v>
      </c>
      <c r="K51" s="178"/>
      <c r="L51" s="179"/>
      <c r="M51" s="180"/>
      <c r="N51" s="160"/>
    </row>
    <row r="52" ht="17.1" customHeight="1" spans="2:14">
      <c r="B52" s="53" t="s">
        <v>18</v>
      </c>
      <c r="C52" s="55" t="s">
        <v>94</v>
      </c>
      <c r="D52" s="97"/>
      <c r="E52" s="98"/>
      <c r="F52" s="98"/>
      <c r="G52" s="86"/>
      <c r="H52" s="99"/>
      <c r="I52" s="176"/>
      <c r="J52" s="177">
        <v>0</v>
      </c>
      <c r="K52" s="178"/>
      <c r="L52" s="179"/>
      <c r="M52" s="180"/>
      <c r="N52" s="160"/>
    </row>
    <row r="53" ht="15.95" customHeight="1" spans="2:14">
      <c r="B53" s="100" t="s">
        <v>95</v>
      </c>
      <c r="C53" s="101"/>
      <c r="D53" s="101"/>
      <c r="E53" s="101"/>
      <c r="F53" s="101"/>
      <c r="G53" s="101"/>
      <c r="H53" s="101"/>
      <c r="I53" s="101"/>
      <c r="J53" s="181"/>
      <c r="K53" s="182">
        <v>0</v>
      </c>
      <c r="L53" s="43"/>
      <c r="M53" s="175"/>
      <c r="N53" s="160"/>
    </row>
    <row r="54" ht="16.5" customHeight="1" spans="2:13">
      <c r="B54" s="102" t="s">
        <v>67</v>
      </c>
      <c r="C54" s="103"/>
      <c r="D54" s="103"/>
      <c r="E54" s="103"/>
      <c r="F54" s="103"/>
      <c r="G54" s="103"/>
      <c r="H54" s="103"/>
      <c r="I54" s="103"/>
      <c r="J54" s="183"/>
      <c r="K54" s="184">
        <f>J48+K53</f>
        <v>55000</v>
      </c>
      <c r="L54" s="185"/>
      <c r="M54" s="186"/>
    </row>
    <row r="55" ht="18" customHeight="1" spans="2:13">
      <c r="B55" s="104"/>
      <c r="C55" s="42"/>
      <c r="D55" s="42"/>
      <c r="E55" s="43"/>
      <c r="F55" s="42"/>
      <c r="G55" s="42"/>
      <c r="H55" s="105"/>
      <c r="I55" s="187"/>
      <c r="J55" s="105"/>
      <c r="K55" s="42"/>
      <c r="L55" s="43"/>
      <c r="M55" s="136"/>
    </row>
    <row r="56" ht="18" customHeight="1" spans="2:13">
      <c r="B56" s="106" t="s">
        <v>96</v>
      </c>
      <c r="C56" s="107"/>
      <c r="D56" s="107"/>
      <c r="E56" s="107"/>
      <c r="F56" s="107"/>
      <c r="G56" s="107"/>
      <c r="H56" s="108"/>
      <c r="I56" s="108"/>
      <c r="J56" s="42"/>
      <c r="K56" s="42"/>
      <c r="L56" s="43"/>
      <c r="M56" s="136"/>
    </row>
    <row r="57" ht="18" customHeight="1" spans="2:13">
      <c r="B57" s="51" t="s">
        <v>31</v>
      </c>
      <c r="C57" s="109" t="s">
        <v>97</v>
      </c>
      <c r="D57" s="110" t="s">
        <v>43</v>
      </c>
      <c r="E57" s="111" t="s">
        <v>44</v>
      </c>
      <c r="F57" s="111" t="s">
        <v>15</v>
      </c>
      <c r="G57" s="112"/>
      <c r="H57" s="113"/>
      <c r="I57" s="188" t="s">
        <v>76</v>
      </c>
      <c r="J57" s="42"/>
      <c r="K57" s="42"/>
      <c r="L57" s="43"/>
      <c r="M57" s="136"/>
    </row>
    <row r="58" ht="34" customHeight="1" spans="2:13">
      <c r="B58" s="114">
        <v>1</v>
      </c>
      <c r="C58" s="115" t="s">
        <v>98</v>
      </c>
      <c r="D58" s="115">
        <v>18000</v>
      </c>
      <c r="E58" s="115">
        <v>1</v>
      </c>
      <c r="F58" s="116">
        <f>D58*E58</f>
        <v>18000</v>
      </c>
      <c r="G58" s="117"/>
      <c r="H58" s="117"/>
      <c r="I58" s="189"/>
      <c r="J58" s="42"/>
      <c r="K58" s="42"/>
      <c r="L58" s="43"/>
      <c r="M58" s="136"/>
    </row>
    <row r="59" ht="34" customHeight="1" spans="2:13">
      <c r="B59" s="114">
        <v>2</v>
      </c>
      <c r="C59" s="115" t="s">
        <v>99</v>
      </c>
      <c r="D59" s="115" t="s">
        <v>100</v>
      </c>
      <c r="E59" s="115">
        <v>1</v>
      </c>
      <c r="F59" s="116">
        <f>D59*E59</f>
        <v>8000</v>
      </c>
      <c r="G59" s="117"/>
      <c r="H59" s="117"/>
      <c r="I59" s="189"/>
      <c r="J59" s="42"/>
      <c r="K59" s="42"/>
      <c r="L59" s="43"/>
      <c r="M59" s="136"/>
    </row>
    <row r="60" ht="18" customHeight="1" spans="2:13">
      <c r="B60" s="102" t="s">
        <v>67</v>
      </c>
      <c r="C60" s="103"/>
      <c r="D60" s="103"/>
      <c r="E60" s="103"/>
      <c r="F60" s="118">
        <f>SUM(F58:F59)</f>
        <v>26000</v>
      </c>
      <c r="G60" s="119"/>
      <c r="H60" s="118"/>
      <c r="I60" s="190"/>
      <c r="J60" s="42"/>
      <c r="K60" s="42"/>
      <c r="L60" s="43"/>
      <c r="M60" s="136"/>
    </row>
    <row r="61" ht="18" customHeight="1" spans="1:13">
      <c r="A61" s="104"/>
      <c r="B61" s="104"/>
      <c r="C61" s="120"/>
      <c r="D61" s="121"/>
      <c r="E61" s="120"/>
      <c r="F61" s="121"/>
      <c r="G61" s="120"/>
      <c r="H61" s="121"/>
      <c r="I61" s="191"/>
      <c r="J61" s="192"/>
      <c r="K61" s="42"/>
      <c r="L61" s="43"/>
      <c r="M61" s="136"/>
    </row>
    <row r="62" ht="18" customHeight="1" spans="2:13">
      <c r="B62" s="122" t="s">
        <v>101</v>
      </c>
      <c r="C62" s="123"/>
      <c r="D62" s="124"/>
      <c r="E62" s="123"/>
      <c r="F62" s="124"/>
      <c r="G62" s="123"/>
      <c r="H62" s="125"/>
      <c r="I62" s="43"/>
      <c r="J62" s="42"/>
      <c r="K62" s="42"/>
      <c r="L62" s="43"/>
      <c r="M62" s="136"/>
    </row>
    <row r="63" ht="18" customHeight="1" spans="2:13">
      <c r="B63" s="126" t="s">
        <v>31</v>
      </c>
      <c r="C63" s="127" t="s">
        <v>91</v>
      </c>
      <c r="D63" s="128" t="s">
        <v>92</v>
      </c>
      <c r="E63" s="129" t="s">
        <v>43</v>
      </c>
      <c r="F63" s="129" t="s">
        <v>44</v>
      </c>
      <c r="G63" s="130" t="s">
        <v>15</v>
      </c>
      <c r="H63" s="131"/>
      <c r="I63" s="43"/>
      <c r="J63" s="42"/>
      <c r="K63" s="42"/>
      <c r="L63" s="43"/>
      <c r="M63" s="136"/>
    </row>
    <row r="64" ht="17.1" customHeight="1" spans="2:13">
      <c r="B64" s="53" t="s">
        <v>16</v>
      </c>
      <c r="C64" s="55" t="s">
        <v>93</v>
      </c>
      <c r="D64" s="82" t="s">
        <v>102</v>
      </c>
      <c r="E64" s="132">
        <v>3000</v>
      </c>
      <c r="F64" s="67">
        <v>2</v>
      </c>
      <c r="G64" s="133">
        <f>E64*F64</f>
        <v>6000</v>
      </c>
      <c r="H64" s="134"/>
      <c r="I64" s="43"/>
      <c r="J64" s="42"/>
      <c r="K64" s="42"/>
      <c r="L64" s="43"/>
      <c r="M64" s="136"/>
    </row>
    <row r="65" ht="17.1" customHeight="1" spans="2:13">
      <c r="B65" s="193" t="s">
        <v>18</v>
      </c>
      <c r="C65" s="194" t="s">
        <v>94</v>
      </c>
      <c r="D65" s="82" t="s">
        <v>103</v>
      </c>
      <c r="E65" s="132">
        <v>200</v>
      </c>
      <c r="F65" s="67">
        <v>3</v>
      </c>
      <c r="G65" s="133">
        <f>E65*F65</f>
        <v>600</v>
      </c>
      <c r="H65" s="134"/>
      <c r="I65" s="43"/>
      <c r="J65" s="42"/>
      <c r="K65" s="42"/>
      <c r="L65" s="43"/>
      <c r="M65" s="136"/>
    </row>
    <row r="66" ht="18" customHeight="1" spans="2:13">
      <c r="B66" s="102" t="s">
        <v>67</v>
      </c>
      <c r="C66" s="103"/>
      <c r="D66" s="103"/>
      <c r="E66" s="103"/>
      <c r="F66" s="103"/>
      <c r="G66" s="195">
        <f>SUM(G64:H65)</f>
        <v>6600</v>
      </c>
      <c r="H66" s="196"/>
      <c r="I66" s="197"/>
      <c r="J66" s="198"/>
      <c r="K66" s="198"/>
      <c r="L66" s="197"/>
      <c r="M66" s="199"/>
    </row>
  </sheetData>
  <mergeCells count="100">
    <mergeCell ref="B3:C3"/>
    <mergeCell ref="D3:K3"/>
    <mergeCell ref="B4:C4"/>
    <mergeCell ref="D4:K4"/>
    <mergeCell ref="B5:C5"/>
    <mergeCell ref="D5:K5"/>
    <mergeCell ref="B6:C6"/>
    <mergeCell ref="D6:K6"/>
    <mergeCell ref="B7:C7"/>
    <mergeCell ref="D7:K7"/>
    <mergeCell ref="B8:C8"/>
    <mergeCell ref="D8:K8"/>
    <mergeCell ref="B11:F11"/>
    <mergeCell ref="H11:K11"/>
    <mergeCell ref="C12:F12"/>
    <mergeCell ref="H12:K12"/>
    <mergeCell ref="C13:F13"/>
    <mergeCell ref="H13:K13"/>
    <mergeCell ref="C14:F14"/>
    <mergeCell ref="H14:K14"/>
    <mergeCell ref="C15:F15"/>
    <mergeCell ref="H15:K15"/>
    <mergeCell ref="C16:F16"/>
    <mergeCell ref="H16:K16"/>
    <mergeCell ref="C17:F17"/>
    <mergeCell ref="H17:K17"/>
    <mergeCell ref="C18:F18"/>
    <mergeCell ref="H18:K18"/>
    <mergeCell ref="B20:M20"/>
    <mergeCell ref="C21:M21"/>
    <mergeCell ref="B24:L24"/>
    <mergeCell ref="C25:M25"/>
    <mergeCell ref="E26:G26"/>
    <mergeCell ref="H26:I26"/>
    <mergeCell ref="J26:K26"/>
    <mergeCell ref="E27:G27"/>
    <mergeCell ref="H27:I27"/>
    <mergeCell ref="J27:K27"/>
    <mergeCell ref="E28:G28"/>
    <mergeCell ref="H28:I28"/>
    <mergeCell ref="J28:K28"/>
    <mergeCell ref="E29:G29"/>
    <mergeCell ref="H29:I29"/>
    <mergeCell ref="J29:K29"/>
    <mergeCell ref="E30:G30"/>
    <mergeCell ref="H30:I30"/>
    <mergeCell ref="J30:K30"/>
    <mergeCell ref="E31:G31"/>
    <mergeCell ref="H31:I31"/>
    <mergeCell ref="J31:K31"/>
    <mergeCell ref="E32:G32"/>
    <mergeCell ref="H32:I32"/>
    <mergeCell ref="J32:K32"/>
    <mergeCell ref="B33:L33"/>
    <mergeCell ref="D34:G34"/>
    <mergeCell ref="H34:L34"/>
    <mergeCell ref="D35:G35"/>
    <mergeCell ref="H35:L35"/>
    <mergeCell ref="B36:L36"/>
    <mergeCell ref="B37:L37"/>
    <mergeCell ref="B39:M39"/>
    <mergeCell ref="G40:H40"/>
    <mergeCell ref="J40:K40"/>
    <mergeCell ref="B41:M41"/>
    <mergeCell ref="G42:H42"/>
    <mergeCell ref="J42:K42"/>
    <mergeCell ref="G43:H43"/>
    <mergeCell ref="J43:K43"/>
    <mergeCell ref="G44:H44"/>
    <mergeCell ref="J44:K44"/>
    <mergeCell ref="G45:H45"/>
    <mergeCell ref="J45:K45"/>
    <mergeCell ref="G46:H46"/>
    <mergeCell ref="J46:K46"/>
    <mergeCell ref="G47:H47"/>
    <mergeCell ref="J47:K47"/>
    <mergeCell ref="B48:I48"/>
    <mergeCell ref="J48:K48"/>
    <mergeCell ref="L48:M48"/>
    <mergeCell ref="B49:M49"/>
    <mergeCell ref="D50:G50"/>
    <mergeCell ref="J50:K50"/>
    <mergeCell ref="D51:G51"/>
    <mergeCell ref="J51:K51"/>
    <mergeCell ref="D52:G52"/>
    <mergeCell ref="J52:K52"/>
    <mergeCell ref="B53:I53"/>
    <mergeCell ref="B54:I54"/>
    <mergeCell ref="B56:I56"/>
    <mergeCell ref="F57:H57"/>
    <mergeCell ref="F58:H58"/>
    <mergeCell ref="F59:H59"/>
    <mergeCell ref="B60:E60"/>
    <mergeCell ref="F60:I60"/>
    <mergeCell ref="B62:C62"/>
    <mergeCell ref="G63:H63"/>
    <mergeCell ref="G64:H64"/>
    <mergeCell ref="G65:H65"/>
    <mergeCell ref="B66:F66"/>
    <mergeCell ref="G66:H66"/>
  </mergeCells>
  <conditionalFormatting sqref="M36">
    <cfRule type="cellIs" dxfId="0" priority="85" stopIfTrue="1" operator="lessThan">
      <formula>0</formula>
    </cfRule>
  </conditionalFormatting>
  <conditionalFormatting sqref="M37">
    <cfRule type="cellIs" dxfId="0" priority="100" stopIfTrue="1" operator="lessThan">
      <formula>0</formula>
    </cfRule>
  </conditionalFormatting>
  <conditionalFormatting sqref="E45">
    <cfRule type="cellIs" dxfId="0" priority="8" stopIfTrue="1" operator="lessThan">
      <formula>0</formula>
    </cfRule>
  </conditionalFormatting>
  <conditionalFormatting sqref="E47">
    <cfRule type="cellIs" dxfId="0" priority="2" stopIfTrue="1" operator="lessThan">
      <formula>0</formula>
    </cfRule>
  </conditionalFormatting>
  <conditionalFormatting sqref="I57:I59">
    <cfRule type="cellIs" dxfId="0" priority="86" stopIfTrue="1" operator="lessThan">
      <formula>0</formula>
    </cfRule>
  </conditionalFormatting>
  <conditionalFormatting sqref="H12:K18 M22:M24 K19 M26:M34 H35:M35 G42:H42 J42:L42 L54:M54 H51:H52 J56:J60 H55:J55 K53 L48 J48 J51:J52 G64:G65 E64:E65 H61:J61">
    <cfRule type="cellIs" dxfId="0" priority="109" stopIfTrue="1" operator="lessThan">
      <formula>0</formula>
    </cfRule>
  </conditionalFormatting>
  <conditionalFormatting sqref="E42:E44 E46">
    <cfRule type="cellIs" dxfId="0" priority="31" stopIfTrue="1" operator="lessThan">
      <formula>0</formula>
    </cfRule>
  </conditionalFormatting>
  <conditionalFormatting sqref="G43:H43 J43:L43">
    <cfRule type="cellIs" dxfId="0" priority="29" stopIfTrue="1" operator="lessThan">
      <formula>0</formula>
    </cfRule>
  </conditionalFormatting>
  <conditionalFormatting sqref="G44:H44 J44:L44">
    <cfRule type="cellIs" dxfId="0" priority="28" stopIfTrue="1" operator="lessThan">
      <formula>0</formula>
    </cfRule>
  </conditionalFormatting>
  <conditionalFormatting sqref="G45:H45 J45:L45">
    <cfRule type="cellIs" dxfId="0" priority="7" stopIfTrue="1" operator="lessThan">
      <formula>0</formula>
    </cfRule>
  </conditionalFormatting>
  <conditionalFormatting sqref="G46:H46 J46:L46">
    <cfRule type="cellIs" dxfId="0" priority="27" stopIfTrue="1" operator="lessThan">
      <formula>0</formula>
    </cfRule>
  </conditionalFormatting>
  <conditionalFormatting sqref="G47:H47 J47:L47">
    <cfRule type="cellIs" dxfId="0" priority="1" stopIfTrue="1" operator="lessThan">
      <formula>0</formula>
    </cfRule>
  </conditionalFormatting>
  <pageMargins left="0.23622" right="0.23622" top="0.354331" bottom="0.354331" header="0.314961" footer="0.314961"/>
  <pageSetup paperSize="9" scale="49" orientation="portrait" useFirstPageNumber="1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总费用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小野那个野</cp:lastModifiedBy>
  <dcterms:created xsi:type="dcterms:W3CDTF">2023-09-21T07:17:00Z</dcterms:created>
  <dcterms:modified xsi:type="dcterms:W3CDTF">2024-12-20T08:05:10Z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6D0BC34EACC0460785928713451EAABF_13</vt:lpwstr>
  </property>
  <property fmtid="{D5CDD505-2E9C-101B-9397-08002B2CF9AE}" pid="3" name="KSOProductBuildVer">
    <vt:lpwstr>2052-12.1.0.19302</vt:lpwstr>
  </property>
</Properties>
</file>