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报价" sheetId="1" r:id="rId1"/>
  </sheets>
  <externalReferences>
    <externalReference r:id="rId2"/>
  </externalReferences>
  <definedNames>
    <definedName name="_xlnm._FilterDatabase" localSheetId="0" hidden="1">报价!$A$1:$K$74</definedName>
    <definedName name="一级">'[1]02.RATECARD'!$D$117:$D$124</definedName>
  </definedNames>
  <calcPr calcId="152511" concurrentCalc="0"/>
</workbook>
</file>

<file path=xl/calcChain.xml><?xml version="1.0" encoding="utf-8"?>
<calcChain xmlns="http://schemas.openxmlformats.org/spreadsheetml/2006/main">
  <c r="I19" i="1" l="1"/>
  <c r="I52" i="1"/>
  <c r="I59" i="1"/>
  <c r="I51" i="1"/>
  <c r="I50" i="1"/>
  <c r="I49" i="1"/>
  <c r="I48" i="1"/>
  <c r="I53" i="1"/>
  <c r="I47" i="1"/>
  <c r="I46" i="1"/>
  <c r="I45" i="1"/>
  <c r="I44" i="1"/>
  <c r="I43" i="1"/>
  <c r="I42" i="1"/>
  <c r="I41" i="1"/>
  <c r="I40" i="1"/>
  <c r="I56" i="1"/>
  <c r="I39" i="1"/>
  <c r="I57" i="1"/>
  <c r="I38" i="1"/>
  <c r="G37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B14" i="1"/>
  <c r="I55" i="1"/>
  <c r="I60" i="1"/>
  <c r="I58" i="1"/>
  <c r="I54" i="1"/>
  <c r="I61" i="1"/>
  <c r="I64" i="1"/>
  <c r="I65" i="1"/>
  <c r="I66" i="1"/>
  <c r="I67" i="1"/>
  <c r="J65" i="1"/>
</calcChain>
</file>

<file path=xl/sharedStrings.xml><?xml version="1.0" encoding="utf-8"?>
<sst xmlns="http://schemas.openxmlformats.org/spreadsheetml/2006/main" count="467" uniqueCount="260">
  <si>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</si>
  <si>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</si>
  <si>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</si>
  <si>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</si>
  <si>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</si>
  <si>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</si>
  <si>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</si>
  <si>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</si>
  <si>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</si>
  <si>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</si>
  <si>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</si>
  <si>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</si>
  <si>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</si>
  <si>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</si>
  <si>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</si>
  <si>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</si>
  <si>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</si>
  <si>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</si>
  <si>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</si>
  <si>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</si>
  <si>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</si>
  <si>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</si>
  <si>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</si>
  <si>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</si>
  <si>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</si>
  <si>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</si>
  <si>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</si>
  <si>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</si>
  <si>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</si>
  <si>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</si>
  <si>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</si>
  <si>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</si>
  <si>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</si>
  <si>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</si>
  <si>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</si>
  <si>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</si>
  <si>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</si>
  <si>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</si>
  <si>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</si>
  <si>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</si>
  <si>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</si>
  <si>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</si>
  <si>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</si>
  <si>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</si>
  <si>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</si>
  <si>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</si>
  <si>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</si>
  <si>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</si>
  <si>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</si>
  <si>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</si>
  <si>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</si>
  <si>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</si>
  <si>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</si>
  <si>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</si>
  <si>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</si>
  <si>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</si>
  <si>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</si>
  <si>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</si>
  <si>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</si>
  <si>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</si>
  <si>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</si>
  <si>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</si>
  <si>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</si>
  <si>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</si>
  <si>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</si>
  <si>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</si>
  <si>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</si>
  <si>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</si>
  <si>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</si>
  <si>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</si>
  <si>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</si>
  <si>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</si>
  <si>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</si>
  <si>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</si>
  <si>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</si>
  <si>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</si>
  <si>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</si>
  <si>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</si>
  <si>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</si>
  <si>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</si>
  <si>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</si>
  <si>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</si>
  <si>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</si>
  <si>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</si>
  <si>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</si>
  <si>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</si>
  <si>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</si>
  <si>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</si>
  <si>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</si>
  <si>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</si>
  <si>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</si>
  <si>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</si>
  <si>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</si>
  <si>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</si>
  <si>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</si>
  <si>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</si>
  <si>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</si>
  <si>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</si>
  <si>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</si>
  <si>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</si>
  <si>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</si>
  <si>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</si>
  <si>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</si>
  <si>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</si>
  <si>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</si>
  <si>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</si>
  <si>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</si>
  <si>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</si>
  <si>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</si>
  <si>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</si>
  <si>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</si>
  <si>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</si>
  <si>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</si>
  <si>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</si>
  <si>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</si>
  <si>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</si>
  <si>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</si>
  <si>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</si>
  <si>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</si>
  <si>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</si>
  <si>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</si>
  <si>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</si>
  <si>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</si>
  <si>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</si>
  <si>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</si>
  <si>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</si>
  <si>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</si>
  <si>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</si>
  <si>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</si>
  <si>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</si>
  <si>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</si>
  <si>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</si>
  <si>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</si>
  <si>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</si>
  <si>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</si>
  <si>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</si>
  <si>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</si>
  <si>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</si>
  <si>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</si>
  <si>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</si>
  <si>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</si>
  <si>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</si>
  <si>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</si>
  <si>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</si>
  <si>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</si>
  <si>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</si>
  <si>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</si>
  <si>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</si>
  <si>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</si>
  <si>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</si>
  <si>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</si>
  <si>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</si>
  <si>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</si>
  <si>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</si>
  <si>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</si>
  <si>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</si>
  <si>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</si>
  <si>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</si>
  <si>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</si>
  <si>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</si>
  <si>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</si>
  <si>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</si>
  <si>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</si>
  <si>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</si>
  <si>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</si>
  <si>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</si>
  <si>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</si>
  <si>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</si>
  <si>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</si>
  <si>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</si>
  <si>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</si>
  <si>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</si>
  <si>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</si>
  <si>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</si>
  <si>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</si>
  <si>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</si>
  <si>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</si>
  <si>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</si>
  <si>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</si>
  <si>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</si>
  <si>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</si>
  <si>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</si>
  <si>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</si>
  <si>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</si>
  <si>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</si>
  <si>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</si>
  <si>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</si>
  <si>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</si>
  <si>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</si>
  <si>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</si>
  <si>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</si>
  <si>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</si>
  <si>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</si>
  <si>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</si>
  <si>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</si>
  <si>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</si>
  <si>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</si>
  <si>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</si>
  <si>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</si>
  <si>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</si>
  <si>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</si>
  <si>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</si>
  <si>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</si>
  <si>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</si>
  <si>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</si>
  <si>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</si>
  <si>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</si>
  <si>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</si>
  <si>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</si>
  <si>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</si>
  <si>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</si>
  <si>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</si>
  <si>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</si>
  <si>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</si>
  <si>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</si>
  <si>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</si>
  <si>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</si>
  <si>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</si>
  <si>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</si>
  <si>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</si>
  <si>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</si>
  <si>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</si>
  <si>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</si>
  <si>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</si>
  <si>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</si>
  <si>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</si>
  <si>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</si>
  <si>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</si>
  <si>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</si>
  <si>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</si>
  <si>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</si>
  <si>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</si>
  <si>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</si>
  <si>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</si>
  <si>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Total-总计</t>
  </si>
  <si>
    <t>80场线上培训会，3场线上专家会（CVRM2场，LC1场），每场1份H5邀请函设计</t>
    <phoneticPr fontId="19" type="noConversion"/>
  </si>
  <si>
    <t>2份邀请函全新设计，即线下培训会邀请函模板1份，线下专家会邀请函模板1份</t>
    <phoneticPr fontId="19" type="noConversion"/>
  </si>
  <si>
    <t>供应商服务费_人员劳务</t>
    <phoneticPr fontId="19" type="noConversion"/>
  </si>
  <si>
    <t>6张项目海报主画面全新设计，项目介绍1张、服务流程1张、服务内容2张、专家介绍1张、管理中心介绍1张。</t>
    <phoneticPr fontId="19" type="noConversion"/>
  </si>
  <si>
    <t>2个易拉宝全新设计，即线下培训会易拉宝模板设计1份；线下专家会易拉宝模板设计1份</t>
    <phoneticPr fontId="19" type="noConversion"/>
  </si>
  <si>
    <t>健康风险管理科普（针对患者）短视频，脚本编辑共计150条，所涉及的视频类型为口播短视频，时长1分钟内（CVRM75条，LC75条）</t>
    <phoneticPr fontId="19" type="noConversion"/>
  </si>
  <si>
    <t>健康风险管理科普（针对患者）课件视频，脚本编辑共计50条，所涉及的视频时长3-5分钟（CVRM25条，LC25条）</t>
    <phoneticPr fontId="19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</si>
  <si>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19" type="noConversion"/>
  </si>
  <si>
    <t>健康风险管理科普（针对患者）科普图文内容撰写，每条长图文至少3屏，共计30条（CVRM15条，LC15条）</t>
    <phoneticPr fontId="19" type="noConversion"/>
  </si>
  <si>
    <t>健康风险管理科普（针对患者）科普图文设计，每条长图文至少3屏，共计30条（CVRM15条，LC15条）</t>
    <phoneticPr fontId="19" type="noConversion"/>
  </si>
  <si>
    <t>每场约5位人员往返飞机票，共63场，每次往返2000元</t>
    <phoneticPr fontId="19" type="noConversion"/>
  </si>
  <si>
    <t>线下培训会，每场约10位人员用餐，共63场，每次每人300元</t>
    <phoneticPr fontId="19" type="noConversion"/>
  </si>
  <si>
    <t>涉及10场线下培训会（北上广深）,每场5位人员住宿费用，每人每次1200元</t>
    <phoneticPr fontId="19" type="noConversion"/>
  </si>
  <si>
    <t>每家医院1000份A4大小宣传物料/培训物料/会议物料黑白打印，预计30家医院</t>
    <phoneticPr fontId="19" type="noConversion"/>
  </si>
  <si>
    <t>A4单页彩色打印-100g双胶传统印刷</t>
    <phoneticPr fontId="19" type="noConversion"/>
  </si>
  <si>
    <t>服务手册印刷包装成册，每页展开成品尺寸210*285mm，采用157双铜纸正反四色印刷，裁切成品，每家医院1份，预计30家医院，每家3份，每份2p</t>
    <phoneticPr fontId="19" type="noConversion"/>
  </si>
  <si>
    <t>健康风险管理科普（针对患者）短视频拍摄及课件视频拍摄30天</t>
    <phoneticPr fontId="19" type="noConversion"/>
  </si>
  <si>
    <t>健康风险管理科普（针对患者）短视频每条视频3s动画；课件视频每条视频20s动画；共计1450s</t>
    <phoneticPr fontId="19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</si>
  <si>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19" type="noConversion"/>
  </si>
  <si>
    <t>2场一线城市院外会议场地费用</t>
    <phoneticPr fontId="19" type="noConversion"/>
  </si>
  <si>
    <t>20家医院项目易拉宝制作，每家医院2份易拉宝，共计40份。</t>
    <phoneticPr fontId="19" type="noConversion"/>
  </si>
  <si>
    <t>健康风险管理科普（针对患者）短视频拍摄及课件视频拍摄现场灯光租借，每次拍摄2个灯光，共20天拍摄。</t>
    <phoneticPr fontId="19" type="noConversion"/>
  </si>
  <si>
    <t>线下会议10场借用投影仪使用</t>
    <phoneticPr fontId="19" type="noConversion"/>
  </si>
  <si>
    <t>涉及50场线下培训会（其他地区）,每场5位人员住宿费用</t>
    <phoneticPr fontId="19" type="noConversion"/>
  </si>
  <si>
    <t>6.0000%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</si>
</sst>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12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" fillId="6" borderId="16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7" xfId="3" applyNumberFormat="1" applyFont="1" applyFill="1" applyBorder="1" applyAlignment="1" applyProtection="1">
      <alignment horizontal="center" vertical="center"/>
      <protection locked="0"/>
    </xf>
    <xf numFmtId="0" fontId="8" fillId="7" borderId="18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 readingOrder="1"/>
    </xf>
    <xf numFmtId="0" fontId="1" fillId="2" borderId="21" xfId="1" applyFont="1" applyFill="1" applyBorder="1" applyAlignment="1" applyProtection="1">
      <alignment horizontal="left" vertical="center"/>
      <protection locked="0"/>
    </xf>
    <xf numFmtId="0" fontId="1" fillId="2" borderId="21" xfId="1" applyFont="1" applyFill="1" applyBorder="1" applyAlignment="1" applyProtection="1">
      <alignment horizontal="left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49" fontId="1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49" fontId="13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center"/>
    </xf>
    <xf numFmtId="0" fontId="12" fillId="7" borderId="9" xfId="3" applyFont="1" applyFill="1" applyBorder="1" applyAlignment="1" applyProtection="1">
      <alignment horizontal="left" vertical="center" wrapText="1"/>
      <protection locked="0"/>
    </xf>
    <xf numFmtId="0" fontId="12" fillId="7" borderId="9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4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4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3" xfId="3" applyNumberFormat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1" xfId="1" applyNumberFormat="1" applyFont="1" applyFill="1" applyBorder="1" applyAlignment="1">
      <alignment horizontal="center" vertical="center"/>
    </xf>
    <xf numFmtId="0" fontId="1" fillId="2" borderId="21" xfId="1" applyNumberFormat="1" applyFont="1" applyFill="1" applyBorder="1" applyAlignment="1">
      <alignment horizontal="left"/>
    </xf>
    <xf numFmtId="176" fontId="15" fillId="4" borderId="19" xfId="3" applyNumberFormat="1" applyFont="1" applyFill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176" fontId="22" fillId="4" borderId="19" xfId="3" applyNumberFormat="1" applyFont="1" applyFill="1" applyBorder="1" applyAlignment="1" applyProtection="1">
      <alignment horizontal="center"/>
      <protection locked="0"/>
    </xf>
    <xf numFmtId="0" fontId="21" fillId="4" borderId="12" xfId="3" applyFont="1" applyFill="1" applyBorder="1" applyAlignment="1" applyProtection="1">
      <alignment horizontal="right"/>
      <protection locked="0"/>
    </xf>
    <xf numFmtId="0" fontId="21" fillId="4" borderId="22" xfId="3" applyFont="1" applyFill="1" applyBorder="1" applyAlignment="1" applyProtection="1">
      <alignment horizontal="right"/>
      <protection locked="0"/>
    </xf>
    <xf numFmtId="0" fontId="21" fillId="4" borderId="13" xfId="3" applyFont="1" applyFill="1" applyBorder="1" applyAlignment="1" applyProtection="1">
      <alignment horizontal="right"/>
      <protection locked="0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</cellXfs>
  <cellStyles count="4">
    <cellStyle name="Normal 2" xfId="2"/>
    <cellStyle name="Normal 2 2" xfId="1"/>
    <cellStyle name="Normal_Sheet1" xfId="3"/>
    <cellStyle name="常规" xfId="0" builtinId="0"/>
  </cellStyles>
  <dxfs count="9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"/>
  <sheetViews>
    <sheetView tabSelected="1" topLeftCell="A53" zoomScale="70" zoomScaleNormal="70" workbookViewId="0">
      <selection activeCell="I75" sqref="I75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24" style="4" bestFit="1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10" t="s">
        <v>0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31.5">
      <c r="A2" s="7" t="s">
        <v>1</v>
      </c>
      <c r="B2" s="108" t="s">
        <v>2</v>
      </c>
      <c r="C2" s="108"/>
      <c r="D2" s="108"/>
      <c r="E2" s="108"/>
      <c r="F2" s="8" t="s">
        <v>3</v>
      </c>
      <c r="G2" s="8"/>
      <c r="H2" s="108" t="s">
        <v>4</v>
      </c>
      <c r="I2" s="108"/>
      <c r="J2" s="108"/>
      <c r="K2" s="108"/>
    </row>
    <row r="3" spans="1:11" ht="30">
      <c r="A3" s="7" t="s">
        <v>5</v>
      </c>
      <c r="B3" s="107" t="s">
        <v>6</v>
      </c>
      <c r="C3" s="107"/>
      <c r="D3" s="107"/>
      <c r="E3" s="107"/>
      <c r="F3" s="8" t="s">
        <v>7</v>
      </c>
      <c r="G3" s="8"/>
      <c r="H3" s="108" t="s">
        <v>8</v>
      </c>
      <c r="I3" s="108"/>
      <c r="J3" s="108"/>
      <c r="K3" s="108"/>
    </row>
    <row r="4" spans="1:11" ht="30">
      <c r="A4" s="7" t="s">
        <v>9</v>
      </c>
      <c r="B4" s="107" t="s">
        <v>10</v>
      </c>
      <c r="C4" s="107"/>
      <c r="D4" s="107"/>
      <c r="E4" s="107"/>
      <c r="F4" s="8" t="s">
        <v>11</v>
      </c>
      <c r="G4" s="8"/>
      <c r="H4" s="108" t="s">
        <v>12</v>
      </c>
      <c r="I4" s="108"/>
      <c r="J4" s="108"/>
      <c r="K4" s="108"/>
    </row>
    <row r="5" spans="1:11" ht="30">
      <c r="A5" s="7" t="s">
        <v>13</v>
      </c>
      <c r="B5" s="107" t="s">
        <v>14</v>
      </c>
      <c r="C5" s="107"/>
      <c r="D5" s="107"/>
      <c r="E5" s="107"/>
      <c r="F5" s="8" t="s">
        <v>15</v>
      </c>
      <c r="G5" s="9"/>
      <c r="H5" s="108" t="s">
        <v>16</v>
      </c>
      <c r="I5" s="108"/>
      <c r="J5" s="108"/>
      <c r="K5" s="108"/>
    </row>
    <row r="6" spans="1:11" ht="27">
      <c r="A6" s="7" t="s">
        <v>17</v>
      </c>
      <c r="B6" s="107" t="s">
        <v>18</v>
      </c>
      <c r="C6" s="107"/>
      <c r="D6" s="107"/>
      <c r="E6" s="107"/>
      <c r="F6" s="8" t="s">
        <v>19</v>
      </c>
      <c r="G6" s="9"/>
      <c r="H6" s="109" t="s">
        <v>20</v>
      </c>
      <c r="I6" s="109"/>
      <c r="J6" s="109"/>
      <c r="K6" s="109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44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45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46" t="s">
        <v>39</v>
      </c>
      <c r="J12" s="47"/>
      <c r="K12" s="48"/>
    </row>
    <row r="13" spans="1:11">
      <c r="A13" s="25"/>
      <c r="B13" s="26"/>
      <c r="C13" s="27"/>
      <c r="D13" s="27"/>
      <c r="E13" s="28"/>
      <c r="F13" s="29"/>
      <c r="G13" s="30"/>
      <c r="H13" s="30"/>
      <c r="I13" s="49"/>
      <c r="J13" s="49"/>
      <c r="K13" s="50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44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51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96" t="s">
        <v>235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52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52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52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97" t="s">
        <v>238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54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98" t="s">
        <v>236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55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98" t="s">
        <v>239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54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52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52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52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97" t="s">
        <v>240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97" t="s">
        <v>241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96" t="s">
        <v>242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52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97" t="s">
        <v>243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97" t="s">
        <v>244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53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56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56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97" t="s">
        <v>245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00" t="s">
        <v>246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97" t="s">
        <v>247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97" t="s">
        <v>248</v>
      </c>
    </row>
    <row r="43" spans="1:11">
      <c r="A43" s="34" t="s">
        <v>169</v>
      </c>
      <c r="B43" s="34" t="s">
        <v>59</v>
      </c>
      <c r="C43" s="34" t="s">
        <v>166</v>
      </c>
      <c r="D43" s="101" t="s">
        <v>249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53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01" t="s">
        <v>250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97" t="s">
        <v>251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97" t="s">
        <v>252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96" t="s">
        <v>253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97" t="s">
        <v>254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97" t="s">
        <v>255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97" t="s">
        <v>256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97" t="s">
        <v>257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97" t="s">
        <v>258</v>
      </c>
    </row>
    <row r="53" spans="1:11">
      <c r="A53" s="37" t="s">
        <v>207</v>
      </c>
      <c r="B53" s="102" t="s">
        <v>189</v>
      </c>
      <c r="C53" s="102" t="s">
        <v>38</v>
      </c>
      <c r="D53" s="102" t="s">
        <v>18</v>
      </c>
      <c r="E53" s="102" t="s">
        <v>18</v>
      </c>
      <c r="F53" s="102" t="s">
        <v>18</v>
      </c>
      <c r="G53" s="102">
        <v>1</v>
      </c>
      <c r="H53" s="102">
        <v>2</v>
      </c>
      <c r="I53" s="102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99" t="s">
        <v>237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102" t="s">
        <v>155</v>
      </c>
      <c r="C56" s="102" t="s">
        <v>38</v>
      </c>
      <c r="D56" s="102" t="s">
        <v>18</v>
      </c>
      <c r="E56" s="102" t="s">
        <v>18</v>
      </c>
      <c r="F56" s="102" t="s">
        <v>18</v>
      </c>
      <c r="G56" s="102">
        <v>10</v>
      </c>
      <c r="H56" s="102">
        <v>63</v>
      </c>
      <c r="I56" s="102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102" t="s">
        <v>150</v>
      </c>
      <c r="C57" s="102" t="s">
        <v>38</v>
      </c>
      <c r="D57" s="102" t="s">
        <v>18</v>
      </c>
      <c r="E57" s="102" t="s">
        <v>18</v>
      </c>
      <c r="F57" s="102" t="s">
        <v>18</v>
      </c>
      <c r="G57" s="102">
        <v>5</v>
      </c>
      <c r="H57" s="102">
        <v>63</v>
      </c>
      <c r="I57" s="102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102" t="s">
        <v>160</v>
      </c>
      <c r="C59" s="102" t="s">
        <v>38</v>
      </c>
      <c r="D59" s="102" t="s">
        <v>18</v>
      </c>
      <c r="E59" s="102" t="s">
        <v>18</v>
      </c>
      <c r="F59" s="102" t="s">
        <v>18</v>
      </c>
      <c r="G59" s="102">
        <v>10</v>
      </c>
      <c r="H59" s="102">
        <v>60</v>
      </c>
      <c r="I59" s="102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57">
        <f>SUM(I17:I52)</f>
        <v>3612406</v>
      </c>
      <c r="J61" s="58"/>
      <c r="K61" s="59"/>
    </row>
    <row r="62" spans="1:11" ht="38.25" customHeight="1">
      <c r="A62" s="11" t="s">
        <v>216</v>
      </c>
      <c r="B62" s="12" t="s">
        <v>217</v>
      </c>
      <c r="C62" s="12" t="s">
        <v>218</v>
      </c>
      <c r="D62" s="13"/>
      <c r="E62" s="14"/>
      <c r="F62" s="15" t="s">
        <v>219</v>
      </c>
      <c r="G62" s="16"/>
      <c r="H62" s="16"/>
      <c r="I62" s="15" t="s">
        <v>30</v>
      </c>
      <c r="J62" s="13"/>
      <c r="K62" s="44" t="s">
        <v>32</v>
      </c>
    </row>
    <row r="63" spans="1:11" ht="16.149999999999999" customHeight="1">
      <c r="A63" s="32" t="s">
        <v>220</v>
      </c>
      <c r="B63" s="17"/>
      <c r="C63" s="17"/>
      <c r="D63" s="17"/>
      <c r="E63" s="17"/>
      <c r="F63" s="17" t="s">
        <v>35</v>
      </c>
      <c r="G63" s="17"/>
      <c r="H63" s="17"/>
      <c r="I63" s="78" t="s">
        <v>220</v>
      </c>
      <c r="J63" s="78"/>
      <c r="K63" s="45" t="s">
        <v>35</v>
      </c>
    </row>
    <row r="64" spans="1:11" ht="33">
      <c r="A64" s="60" t="s">
        <v>221</v>
      </c>
      <c r="B64" s="61" t="s">
        <v>222</v>
      </c>
      <c r="C64" s="62" t="s">
        <v>223</v>
      </c>
      <c r="D64" s="63"/>
      <c r="E64" s="64"/>
      <c r="F64" s="65" t="s">
        <v>259</v>
      </c>
      <c r="G64" s="66"/>
      <c r="H64" s="66"/>
      <c r="I64" s="85">
        <f>(I57+I59+I56+I53)*F64</f>
        <v>65580</v>
      </c>
      <c r="J64" s="86" t="s">
        <v>18</v>
      </c>
      <c r="K64" s="87" t="s">
        <v>18</v>
      </c>
    </row>
    <row r="65" spans="1:11" ht="33">
      <c r="A65" s="60" t="s">
        <v>225</v>
      </c>
      <c r="B65" s="67" t="s">
        <v>226</v>
      </c>
      <c r="C65" s="68" t="s">
        <v>227</v>
      </c>
      <c r="D65" s="69"/>
      <c r="E65" s="70"/>
      <c r="F65" s="71" t="s">
        <v>228</v>
      </c>
      <c r="G65" s="72"/>
      <c r="H65" s="72"/>
      <c r="I65" s="85">
        <f>(I54+I58+I60)*F65</f>
        <v>59343.78</v>
      </c>
      <c r="J65" s="88">
        <f>I64+I65</f>
        <v>124923.78</v>
      </c>
      <c r="K65" s="89" t="s">
        <v>18</v>
      </c>
    </row>
    <row r="66" spans="1:11" ht="16.5">
      <c r="A66" s="60" t="s">
        <v>229</v>
      </c>
      <c r="B66" s="73" t="s">
        <v>230</v>
      </c>
      <c r="C66" s="74" t="s">
        <v>231</v>
      </c>
      <c r="D66" s="75"/>
      <c r="E66" s="75"/>
      <c r="F66" s="75" t="s">
        <v>224</v>
      </c>
      <c r="G66" s="75"/>
      <c r="H66" s="75"/>
      <c r="I66" s="90">
        <f>(I61+I64+I65)*F66</f>
        <v>224239.78679999997</v>
      </c>
      <c r="J66" s="75" t="s">
        <v>18</v>
      </c>
      <c r="K66" s="91" t="s">
        <v>18</v>
      </c>
    </row>
    <row r="67" spans="1:11" ht="17.25" thickBot="1">
      <c r="A67" s="18" t="s">
        <v>232</v>
      </c>
      <c r="B67" s="19" t="s">
        <v>233</v>
      </c>
      <c r="C67" s="76" t="s">
        <v>38</v>
      </c>
      <c r="D67" s="77"/>
      <c r="E67" s="22"/>
      <c r="F67" s="23"/>
      <c r="G67" s="24"/>
      <c r="H67" s="24"/>
      <c r="I67" s="46">
        <f>SUM(I64:I66)</f>
        <v>349163.56679999997</v>
      </c>
      <c r="J67" s="47" t="s">
        <v>18</v>
      </c>
      <c r="K67" s="48" t="s">
        <v>18</v>
      </c>
    </row>
    <row r="68" spans="1:11" s="3" customFormat="1" ht="36.75" customHeight="1" thickBot="1">
      <c r="A68" s="104" t="s">
        <v>234</v>
      </c>
      <c r="B68" s="105"/>
      <c r="C68" s="105"/>
      <c r="D68" s="105"/>
      <c r="E68" s="105"/>
      <c r="F68" s="105"/>
      <c r="G68" s="105"/>
      <c r="H68" s="106"/>
      <c r="I68" s="103">
        <v>3961569</v>
      </c>
      <c r="J68" s="92"/>
      <c r="K68" s="93"/>
    </row>
    <row r="69" spans="1:11">
      <c r="C69" s="79"/>
      <c r="D69" s="79"/>
      <c r="E69" s="80"/>
      <c r="F69" s="81"/>
      <c r="G69" s="81"/>
      <c r="H69" s="82"/>
      <c r="I69" s="94"/>
      <c r="J69" s="94"/>
      <c r="K69" s="95"/>
    </row>
    <row r="70" spans="1:11">
      <c r="C70" s="83"/>
      <c r="D70" s="83"/>
      <c r="E70" s="84"/>
    </row>
    <row r="72" spans="1:11">
      <c r="E72" s="5"/>
      <c r="F72" s="5"/>
      <c r="G72" s="5"/>
    </row>
    <row r="73" spans="1:11">
      <c r="E73" s="5"/>
      <c r="F73" s="5"/>
      <c r="G73" s="5"/>
    </row>
    <row r="74" spans="1:11" s="4" customFormat="1">
      <c r="A74" s="5"/>
      <c r="B74" s="5"/>
      <c r="C74" s="5"/>
      <c r="D74" s="5"/>
      <c r="E74" s="5"/>
      <c r="F74" s="5"/>
      <c r="G74" s="5"/>
      <c r="H74" s="5"/>
      <c r="K74" s="5"/>
    </row>
  </sheetData>
  <autoFilter ref="A1:K74"/>
  <mergeCells count="12">
    <mergeCell ref="A1:K1"/>
    <mergeCell ref="B2:E2"/>
    <mergeCell ref="H2:K2"/>
    <mergeCell ref="B3:E3"/>
    <mergeCell ref="H3:K3"/>
    <mergeCell ref="A68:H68"/>
    <mergeCell ref="B4:E4"/>
    <mergeCell ref="H4:K4"/>
    <mergeCell ref="B5:E5"/>
    <mergeCell ref="H5:K5"/>
    <mergeCell ref="B6:E6"/>
    <mergeCell ref="H6:K6"/>
  </mergeCells>
  <phoneticPr fontId="19" type="noConversion"/>
  <conditionalFormatting sqref="H6">
    <cfRule type="cellIs" dxfId="8" priority="4" operator="equal">
      <formula>"必填选项"</formula>
    </cfRule>
  </conditionalFormatting>
  <conditionalFormatting sqref="B14">
    <cfRule type="expression" dxfId="7" priority="10">
      <formula>IF($H$6="I. 不含第四方的项目",1,)</formula>
    </cfRule>
  </conditionalFormatting>
  <conditionalFormatting sqref="C37:G37">
    <cfRule type="expression" dxfId="6" priority="3">
      <formula>IF($H$6="I. 不含第四方的项目",1,)</formula>
    </cfRule>
  </conditionalFormatting>
  <conditionalFormatting sqref="I60">
    <cfRule type="expression" dxfId="5" priority="2">
      <formula>IF($H$6="I. 不含第四方的项目",1,)</formula>
    </cfRule>
  </conditionalFormatting>
  <conditionalFormatting sqref="B66:J66">
    <cfRule type="expression" dxfId="4" priority="6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3" priority="5">
      <formula>IF($H$6="I. 不含第四方的项目",1,)</formula>
    </cfRule>
  </conditionalFormatting>
  <conditionalFormatting sqref="K66">
    <cfRule type="expression" dxfId="2" priority="7">
      <formula>IF($H$6="III.含第四方的项目，HCO为增值税纳税人可开具增值税专用发票（有HCO税费而第四方税费为零）",1,)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7:K67 A66 A16:K26 A27:H36 J27:K61 A37:B37 H37 A38:H61 I53:I59 I61 A62:K65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2023-04-04T10:05:49Z</dcterms:created>
  <dcterms:modified xsi:type="dcterms:W3CDTF">2024-08-29T09:55:04Z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