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zoezhu/Desktop/信必可/"/>
    </mc:Choice>
  </mc:AlternateContent>
  <bookViews>
    <workbookView xWindow="0" yWindow="460" windowWidth="25600" windowHeight="14000"/>
  </bookViews>
  <sheets>
    <sheet name="总报价" sheetId="9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0" i="9" l="1"/>
  <c r="J21" i="9"/>
  <c r="J22" i="9"/>
  <c r="J23" i="9"/>
  <c r="J24" i="9"/>
  <c r="J13" i="9"/>
  <c r="J14" i="9"/>
  <c r="J15" i="9"/>
  <c r="J17" i="9"/>
  <c r="J18" i="9"/>
  <c r="C8" i="9"/>
  <c r="E6" i="9"/>
  <c r="E5" i="9"/>
  <c r="J26" i="9"/>
  <c r="J28" i="9"/>
  <c r="E9" i="9"/>
  <c r="E8" i="9"/>
  <c r="E7" i="9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1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1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<sst xmlns="http://schemas.openxmlformats.org/spreadsheetml/2006/main" count="57" uniqueCount="52">
  <si>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</si>
  <si>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</si>
  <si>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</si>
  <si>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</si>
  <si>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</si>
  <si>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</si>
  <si>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</si>
  <si>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Item</t>
    <phoneticPr fontId="1" type="noConversion"/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</si>
  <si>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</si>
  <si>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</si>
  <si>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</si>
  <si>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</si>
  <si>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</si>
  <si>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税 Tax</t>
    <phoneticPr fontId="1" type="noConversion"/>
  </si>
  <si>
    <t>人/时</t>
    <phoneticPr fontId="1" type="noConversion"/>
  </si>
  <si>
    <t>1-1</t>
    <phoneticPr fontId="1" type="noConversion"/>
  </si>
  <si>
    <t>Total</t>
    <phoneticPr fontId="1" type="noConversion"/>
  </si>
  <si>
    <t>上海麦田公共关系咨询有限公司</t>
    <phoneticPr fontId="1" type="noConversion"/>
  </si>
  <si>
    <t>1-2</t>
  </si>
  <si>
    <t>2-1</t>
    <phoneticPr fontId="1" type="noConversion"/>
  </si>
  <si>
    <t>形式</t>
    <phoneticPr fontId="1" type="noConversion"/>
  </si>
  <si>
    <t>产品资料分析</t>
    <rPh sb="0" eb="1">
      <t>chan p</t>
    </rPh>
    <rPh sb="2" eb="3">
      <t>zi l</t>
    </rPh>
    <rPh sb="4" eb="5">
      <t>fen xi</t>
    </rPh>
    <phoneticPr fontId="1" type="noConversion"/>
  </si>
  <si>
    <t>同品类产品分析</t>
    <rPh sb="0" eb="1">
      <t>tong pin lei</t>
    </rPh>
    <rPh sb="3" eb="4">
      <t>chan p</t>
    </rPh>
    <rPh sb="5" eb="6">
      <t>fen xi</t>
    </rPh>
    <phoneticPr fontId="1" type="noConversion"/>
  </si>
  <si>
    <t>根据客户提供产品资料，进行医学分析</t>
    <rPh sb="4" eb="5">
      <t>ti gong</t>
    </rPh>
    <rPh sb="6" eb="7">
      <t>chan p</t>
    </rPh>
    <rPh sb="8" eb="9">
      <t>zi liao</t>
    </rPh>
    <rPh sb="11" eb="12">
      <t>jin x</t>
    </rPh>
    <rPh sb="13" eb="14">
      <t>yi xue</t>
    </rPh>
    <rPh sb="15" eb="16">
      <t>fen xi</t>
    </rPh>
    <phoneticPr fontId="1" type="noConversion"/>
  </si>
  <si>
    <t>与同品类的产品，进行医学分析</t>
    <rPh sb="0" eb="1">
      <t>yu</t>
    </rPh>
    <rPh sb="1" eb="2">
      <t>tong pin lei</t>
    </rPh>
    <rPh sb="4" eb="5">
      <t>de</t>
    </rPh>
    <rPh sb="5" eb="6">
      <t>chan p</t>
    </rPh>
    <rPh sb="8" eb="9">
      <t>jin x</t>
    </rPh>
    <rPh sb="10" eb="11">
      <t>yi xue fen xi</t>
    </rPh>
    <phoneticPr fontId="1" type="noConversion"/>
  </si>
  <si>
    <t>人/时</t>
    <phoneticPr fontId="1" type="noConversion"/>
  </si>
  <si>
    <t>个</t>
    <rPh sb="0" eb="1">
      <t>ge</t>
    </rPh>
    <phoneticPr fontId="1" type="noConversion"/>
  </si>
  <si>
    <t>Total</t>
    <phoneticPr fontId="1" type="noConversion"/>
  </si>
  <si>
    <t>套</t>
    <rPh sb="0" eb="1">
      <t>tao</t>
    </rPh>
    <phoneticPr fontId="1" type="noConversion"/>
  </si>
  <si>
    <t>3-1</t>
    <phoneticPr fontId="1" type="noConversion"/>
  </si>
  <si>
    <t>背景分析</t>
    <rPh sb="0" eb="1">
      <t>yi xue bu</t>
    </rPh>
    <rPh sb="3" eb="4">
      <t>fen xi</t>
    </rPh>
    <phoneticPr fontId="1" type="noConversion"/>
  </si>
  <si>
    <t xml:space="preserve">背景分析 </t>
    <rPh sb="0" eb="1">
      <t>bei jing</t>
    </rPh>
    <rPh sb="2" eb="3">
      <t>fen xi</t>
    </rPh>
    <phoneticPr fontId="1" type="noConversion"/>
  </si>
  <si>
    <t>Quotation Summary 报价总表</t>
    <phoneticPr fontId="4" type="noConversion"/>
  </si>
  <si>
    <t>3-3</t>
  </si>
  <si>
    <t>3-2</t>
  </si>
  <si>
    <t>3-4</t>
  </si>
  <si>
    <t>Size</t>
    <phoneticPr fontId="1" type="noConversion"/>
  </si>
  <si>
    <t>Qty</t>
    <phoneticPr fontId="1" type="noConversion"/>
  </si>
  <si>
    <t>Time of usage</t>
    <phoneticPr fontId="1" type="noConversion"/>
  </si>
  <si>
    <t>campaign名称创意</t>
    <rPh sb="8" eb="9">
      <t>ming c</t>
    </rPh>
    <rPh sb="10" eb="11">
      <t>chuang yi</t>
    </rPh>
    <phoneticPr fontId="1" type="noConversion"/>
  </si>
  <si>
    <t>整体包装创意</t>
    <rPh sb="2" eb="3">
      <t>bao zhuang</t>
    </rPh>
    <phoneticPr fontId="1" type="noConversion"/>
  </si>
  <si>
    <t>campaign KV设计</t>
    <rPh sb="11" eb="12">
      <t>she ji</t>
    </rPh>
    <phoneticPr fontId="1" type="noConversion"/>
  </si>
  <si>
    <t>形象创意设计</t>
    <rPh sb="0" eb="1">
      <t>xing x</t>
    </rPh>
    <rPh sb="2" eb="3">
      <t>chuang yi she ji</t>
    </rPh>
    <phoneticPr fontId="1" type="noConversion"/>
  </si>
  <si>
    <t>表情包设计</t>
    <rPh sb="0" eb="1">
      <t>biao iqng bao</t>
    </rPh>
    <rPh sb="3" eb="4">
      <t>she ji</t>
    </rPh>
    <phoneticPr fontId="1" type="noConversion"/>
  </si>
  <si>
    <t>提示物设计</t>
    <rPh sb="0" eb="1">
      <t>ti shi wu</t>
    </rPh>
    <rPh sb="3" eb="4">
      <t>she ji</t>
    </rPh>
    <phoneticPr fontId="1" type="noConversion"/>
  </si>
  <si>
    <t>卡通形象设计</t>
    <rPh sb="0" eb="1">
      <t>ka tong</t>
    </rPh>
    <rPh sb="4" eb="5">
      <t>she ji</t>
    </rPh>
    <phoneticPr fontId="1" type="noConversion"/>
  </si>
  <si>
    <t>为产品设计卡通形象，包含3次修改</t>
    <rPh sb="0" eb="1">
      <t>wei</t>
    </rPh>
    <rPh sb="1" eb="2">
      <t>chan p</t>
    </rPh>
    <rPh sb="3" eb="4">
      <t>she ji</t>
    </rPh>
    <rPh sb="5" eb="6">
      <t>ka t</t>
    </rPh>
    <rPh sb="7" eb="8">
      <t>x x</t>
    </rPh>
    <rPh sb="10" eb="11">
      <t>bao han</t>
    </rPh>
    <rPh sb="13" eb="14">
      <t>ci</t>
    </rPh>
    <rPh sb="14" eb="15">
      <t>xiu gai</t>
    </rPh>
    <phoneticPr fontId="1" type="noConversion"/>
  </si>
  <si>
    <t>根据背景分析创意campaign名称，共3套</t>
    <rPh sb="0" eb="1">
      <t>gen jv</t>
    </rPh>
    <rPh sb="2" eb="3">
      <t>bei j</t>
    </rPh>
    <rPh sb="4" eb="5">
      <t>fen xi</t>
    </rPh>
    <rPh sb="6" eb="7">
      <t>chuang yi</t>
    </rPh>
    <rPh sb="16" eb="17">
      <t>ming c</t>
    </rPh>
    <rPh sb="19" eb="20">
      <t>gong</t>
    </rPh>
    <rPh sb="21" eb="22">
      <t>tao</t>
    </rPh>
    <phoneticPr fontId="1" type="noConversion"/>
  </si>
  <si>
    <t>张</t>
    <rPh sb="0" eb="1">
      <t>zhang</t>
    </rPh>
    <phoneticPr fontId="1" type="noConversion"/>
  </si>
  <si>
    <t>为campaign设计主画面形象，共3张，包含3次修改</t>
    <rPh sb="0" eb="1">
      <t>wei</t>
    </rPh>
    <rPh sb="9" eb="10">
      <t>she ji</t>
    </rPh>
    <rPh sb="11" eb="12">
      <t>zhu hua m</t>
    </rPh>
    <rPh sb="14" eb="15">
      <t>xing x</t>
    </rPh>
    <rPh sb="17" eb="18">
      <t>gong</t>
    </rPh>
    <rPh sb="19" eb="20">
      <t>zhang</t>
    </rPh>
    <rPh sb="21" eb="22">
      <t>bao han</t>
    </rPh>
    <rPh sb="24" eb="25">
      <t>ci</t>
    </rPh>
    <rPh sb="25" eb="26">
      <t>ixu gai</t>
    </rPh>
    <phoneticPr fontId="1" type="noConversion"/>
  </si>
  <si>
    <t>根据卡通形象延展表情包设计，共24个1套，包含3次修改</t>
    <rPh sb="0" eb="1">
      <t>gen j</t>
    </rPh>
    <rPh sb="2" eb="3">
      <t>ka t</t>
    </rPh>
    <rPh sb="4" eb="5">
      <t>xing x</t>
    </rPh>
    <rPh sb="6" eb="7">
      <t>yan zhan</t>
    </rPh>
    <rPh sb="8" eb="9">
      <t>biao qing bao</t>
    </rPh>
    <rPh sb="11" eb="12">
      <t>she ji</t>
    </rPh>
    <rPh sb="14" eb="15">
      <t>gong</t>
    </rPh>
    <rPh sb="17" eb="18">
      <t>ge</t>
    </rPh>
    <rPh sb="19" eb="20">
      <t>tao</t>
    </rPh>
    <phoneticPr fontId="1" type="noConversion"/>
  </si>
  <si>
    <t>根据卡通形象延展提示物设计，共5个1套，包含3次修改</t>
    <rPh sb="0" eb="1">
      <t>gen j b</t>
    </rPh>
    <rPh sb="2" eb="3">
      <t>ka t</t>
    </rPh>
    <rPh sb="4" eb="5">
      <t>x x</t>
    </rPh>
    <rPh sb="6" eb="7">
      <t>yan z</t>
    </rPh>
    <rPh sb="8" eb="9">
      <t>ti shi wu</t>
    </rPh>
    <rPh sb="11" eb="12">
      <t>she ji</t>
    </rPh>
    <rPh sb="14" eb="15">
      <t>gong</t>
    </rPh>
    <rPh sb="16" eb="17">
      <t>ge</t>
    </rPh>
    <rPh sb="18" eb="19">
      <t>tao</t>
    </rPh>
    <rPh sb="20" eb="21">
      <t>bao han</t>
    </rPh>
    <rPh sb="23" eb="24">
      <t>ci</t>
    </rPh>
    <rPh sb="24" eb="25">
      <t>xiu gai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</si>
</sst>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6" formatCode="_ * #,##0.00_ ;_ * \-#,##0.00_ ;_ * &quot;-&quot;??_ ;_ @_ 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6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0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176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74"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 applyProtection="1">
      <alignment vertical="center" wrapText="1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0" fontId="0" fillId="0" borderId="0" xfId="0" applyAlignment="1"/>
    <xf numFmtId="179" fontId="39" fillId="0" borderId="1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31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177" fontId="32" fillId="26" borderId="1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1" fillId="29" borderId="1" xfId="0" applyFont="1" applyFill="1" applyBorder="1" applyAlignment="1">
      <alignment horizontal="center" vertical="center"/>
    </xf>
    <xf numFmtId="0" fontId="39" fillId="29" borderId="0" xfId="0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vertical="center"/>
    </xf>
    <xf numFmtId="0" fontId="41" fillId="29" borderId="1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center" vertical="center"/>
    </xf>
    <xf numFmtId="178" fontId="41" fillId="29" borderId="12" xfId="0" applyNumberFormat="1" applyFont="1" applyFill="1" applyBorder="1" applyAlignment="1">
      <alignment vertical="center"/>
    </xf>
    <xf numFmtId="176" fontId="36" fillId="0" borderId="1" xfId="34" applyNumberFormat="1" applyFont="1" applyBorder="1" applyAlignment="1">
      <alignment horizontal="right"/>
    </xf>
    <xf numFmtId="0" fontId="40" fillId="0" borderId="1" xfId="0" applyFont="1" applyFill="1" applyBorder="1" applyAlignment="1" applyProtection="1">
      <alignment horizontal="left" vertical="center" wrapText="1"/>
    </xf>
    <xf numFmtId="180" fontId="43" fillId="0" borderId="14" xfId="0" applyNumberFormat="1" applyFont="1" applyFill="1" applyBorder="1" applyAlignment="1"/>
    <xf numFmtId="0" fontId="40" fillId="0" borderId="15" xfId="0" applyFont="1" applyFill="1" applyBorder="1" applyAlignment="1" applyProtection="1">
      <alignment horizontal="left" vertical="center" wrapText="1"/>
    </xf>
    <xf numFmtId="0" fontId="41" fillId="29" borderId="16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181" fontId="41" fillId="29" borderId="1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179" fontId="40" fillId="0" borderId="1" xfId="0" applyNumberFormat="1" applyFont="1" applyFill="1" applyBorder="1" applyAlignment="1">
      <alignment vertical="center"/>
    </xf>
    <xf numFmtId="0" fontId="41" fillId="29" borderId="11" xfId="0" applyFont="1" applyFill="1" applyBorder="1" applyAlignment="1">
      <alignment vertical="center"/>
    </xf>
    <xf numFmtId="0" fontId="41" fillId="29" borderId="13" xfId="0" applyFont="1" applyFill="1" applyBorder="1" applyAlignment="1">
      <alignment vertical="center"/>
    </xf>
    <xf numFmtId="0" fontId="41" fillId="29" borderId="14" xfId="0" applyFont="1" applyFill="1" applyBorder="1" applyAlignment="1">
      <alignment vertical="center"/>
    </xf>
    <xf numFmtId="43" fontId="30" fillId="0" borderId="11" xfId="62" applyFont="1" applyBorder="1" applyAlignment="1">
      <alignment horizontal="center"/>
    </xf>
    <xf numFmtId="43" fontId="30" fillId="0" borderId="14" xfId="62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4" borderId="17" xfId="0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vertical="center"/>
    </xf>
    <xf numFmtId="0" fontId="32" fillId="25" borderId="14" xfId="0" applyFont="1" applyFill="1" applyBorder="1" applyAlignment="1">
      <alignment vertical="center"/>
    </xf>
    <xf numFmtId="0" fontId="32" fillId="28" borderId="1" xfId="0" applyFont="1" applyFill="1" applyBorder="1" applyAlignment="1">
      <alignment horizontal="center" vertical="center"/>
    </xf>
    <xf numFmtId="43" fontId="43" fillId="0" borderId="11" xfId="62" applyFont="1" applyBorder="1" applyAlignment="1"/>
    <xf numFmtId="43" fontId="43" fillId="0" borderId="14" xfId="62" applyFont="1" applyBorder="1" applyAlignment="1"/>
    <xf numFmtId="0" fontId="32" fillId="26" borderId="11" xfId="0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0" fontId="36" fillId="0" borderId="11" xfId="34" applyFont="1" applyBorder="1" applyAlignment="1">
      <alignment horizontal="right"/>
    </xf>
    <xf numFmtId="0" fontId="36" fillId="0" borderId="13" xfId="34" applyFont="1" applyBorder="1" applyAlignment="1">
      <alignment horizontal="right"/>
    </xf>
    <xf numFmtId="0" fontId="36" fillId="0" borderId="14" xfId="34" applyFont="1" applyBorder="1" applyAlignment="1">
      <alignment horizontal="right"/>
    </xf>
    <xf numFmtId="0" fontId="36" fillId="0" borderId="1" xfId="34" applyFont="1" applyBorder="1" applyAlignment="1">
      <alignment horizontal="right"/>
    </xf>
    <xf numFmtId="0" fontId="41" fillId="27" borderId="11" xfId="0" applyFont="1" applyFill="1" applyBorder="1" applyAlignment="1">
      <alignment horizontal="center" vertical="center"/>
    </xf>
    <xf numFmtId="0" fontId="41" fillId="27" borderId="13" xfId="0" applyFont="1" applyFill="1" applyBorder="1" applyAlignment="1">
      <alignment horizontal="center" vertical="center"/>
    </xf>
    <xf numFmtId="0" fontId="41" fillId="27" borderId="14" xfId="0" applyFont="1" applyFill="1" applyBorder="1" applyAlignment="1">
      <alignment horizontal="center" vertical="center"/>
    </xf>
  </cellXfs>
  <cellStyles count="80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37"/>
  <sheetViews>
    <sheetView showGridLines="0" tabSelected="1" zoomScale="93" zoomScaleNormal="90" workbookViewId="0">
      <pane ySplit="1" topLeftCell="A10" activePane="bottomLeft" state="frozen"/>
      <selection pane="bottomLeft" activeCell="I23" sqref="I23"/>
    </sheetView>
  </sheetViews>
  <sheetFormatPr baseColWidth="10" defaultColWidth="8.83203125" defaultRowHeight="15" x14ac:dyDescent="0.15"/>
  <cols>
    <col min="2" max="2" width="8.5" customWidth="1"/>
    <col min="3" max="3" width="30.83203125" customWidth="1"/>
    <col min="4" max="4" width="47.33203125" customWidth="1"/>
    <col min="5" max="5" width="13.1640625" style="29" customWidth="1"/>
    <col min="6" max="6" width="11" style="24" customWidth="1"/>
    <col min="7" max="8" width="8.33203125" style="24" customWidth="1"/>
    <col min="9" max="9" width="10.83203125" style="33" customWidth="1"/>
    <col min="10" max="10" width="17.6640625" style="18" customWidth="1"/>
  </cols>
  <sheetData>
    <row r="2" spans="2:10" ht="23" x14ac:dyDescent="0.3">
      <c r="B2" s="58" t="s">
        <v>32</v>
      </c>
      <c r="C2" s="58"/>
      <c r="D2" s="58"/>
      <c r="E2" s="58"/>
      <c r="F2" s="58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59" t="s">
        <v>17</v>
      </c>
      <c r="F3" s="59"/>
      <c r="G3" s="20"/>
      <c r="H3" s="20"/>
      <c r="I3" s="30"/>
      <c r="J3" s="15"/>
    </row>
    <row r="4" spans="2:10" ht="18" x14ac:dyDescent="0.25">
      <c r="B4" s="3" t="s">
        <v>7</v>
      </c>
      <c r="C4" s="4" t="s">
        <v>2</v>
      </c>
      <c r="D4" s="4" t="s">
        <v>20</v>
      </c>
      <c r="E4" s="60" t="s">
        <v>3</v>
      </c>
      <c r="F4" s="61"/>
      <c r="G4" s="21"/>
      <c r="H4" s="20"/>
      <c r="I4" s="30"/>
      <c r="J4" s="15"/>
    </row>
    <row r="5" spans="2:10" ht="18" x14ac:dyDescent="0.25">
      <c r="B5" s="5">
        <v>1</v>
      </c>
      <c r="C5" s="47" t="s">
        <v>30</v>
      </c>
      <c r="D5" s="47"/>
      <c r="E5" s="56">
        <f>J15</f>
        <v>17600</v>
      </c>
      <c r="F5" s="57"/>
      <c r="G5" s="22"/>
      <c r="H5" s="20"/>
      <c r="I5" s="30"/>
      <c r="J5" s="15"/>
    </row>
    <row r="6" spans="2:10" ht="18" x14ac:dyDescent="0.25">
      <c r="B6" s="5">
        <v>2</v>
      </c>
      <c r="C6" s="47" t="s">
        <v>40</v>
      </c>
      <c r="D6" s="47"/>
      <c r="E6" s="56">
        <f>J18</f>
        <v>18000</v>
      </c>
      <c r="F6" s="57"/>
      <c r="G6" s="22"/>
      <c r="H6" s="20"/>
      <c r="I6" s="30"/>
      <c r="J6" s="15"/>
    </row>
    <row r="7" spans="2:10" ht="18" x14ac:dyDescent="0.25">
      <c r="B7" s="5">
        <v>3</v>
      </c>
      <c r="C7" s="47" t="s">
        <v>42</v>
      </c>
      <c r="D7" s="47"/>
      <c r="E7" s="56">
        <f>J24</f>
        <v>67600</v>
      </c>
      <c r="F7" s="57"/>
      <c r="G7" s="20"/>
      <c r="H7" s="20"/>
      <c r="I7" s="30"/>
      <c r="J7" s="15"/>
    </row>
    <row r="8" spans="2:10" ht="18" x14ac:dyDescent="0.25">
      <c r="B8" s="5">
        <v>5</v>
      </c>
      <c r="C8" s="48" t="str">
        <f>C25</f>
        <v>税 Tax</v>
      </c>
      <c r="D8" s="48"/>
      <c r="E8" s="56">
        <f>J26</f>
        <v>6985.2983999999997</v>
      </c>
      <c r="F8" s="57"/>
      <c r="G8" s="20"/>
      <c r="H8" s="20"/>
      <c r="I8" s="30"/>
      <c r="J8" s="15"/>
    </row>
    <row r="9" spans="2:10" ht="18" x14ac:dyDescent="0.25">
      <c r="B9" s="6"/>
      <c r="C9" s="47" t="s">
        <v>0</v>
      </c>
      <c r="D9" s="47"/>
      <c r="E9" s="63">
        <f>J28</f>
        <v>110185.2984</v>
      </c>
      <c r="F9" s="64"/>
      <c r="G9" s="20"/>
      <c r="H9" s="20"/>
      <c r="I9" s="30"/>
      <c r="J9" s="15"/>
    </row>
    <row r="10" spans="2:10" ht="46" x14ac:dyDescent="0.3">
      <c r="B10" s="7"/>
      <c r="C10" s="8" t="s">
        <v>4</v>
      </c>
      <c r="D10" s="8"/>
      <c r="E10" s="28"/>
      <c r="F10" s="23"/>
      <c r="G10" s="23"/>
      <c r="H10" s="23"/>
      <c r="I10" s="31"/>
      <c r="J10" s="16"/>
    </row>
    <row r="11" spans="2:10" ht="54" x14ac:dyDescent="0.15">
      <c r="B11" s="9" t="s">
        <v>5</v>
      </c>
      <c r="C11" s="65" t="s">
        <v>8</v>
      </c>
      <c r="D11" s="66"/>
      <c r="E11" s="9" t="s">
        <v>6</v>
      </c>
      <c r="F11" s="9" t="s">
        <v>36</v>
      </c>
      <c r="G11" s="10" t="s">
        <v>37</v>
      </c>
      <c r="H11" s="11" t="s">
        <v>38</v>
      </c>
      <c r="I11" s="32" t="s">
        <v>9</v>
      </c>
      <c r="J11" s="17" t="s">
        <v>10</v>
      </c>
    </row>
    <row r="12" spans="2:10" ht="16" x14ac:dyDescent="0.15">
      <c r="B12" s="46">
        <v>1</v>
      </c>
      <c r="C12" s="39" t="s">
        <v>31</v>
      </c>
      <c r="D12" s="39"/>
      <c r="E12" s="40"/>
      <c r="F12" s="35"/>
      <c r="G12" s="36"/>
      <c r="H12" s="36"/>
      <c r="I12" s="37"/>
      <c r="J12" s="41"/>
    </row>
    <row r="13" spans="2:10" ht="16" x14ac:dyDescent="0.15">
      <c r="B13" s="25" t="s">
        <v>15</v>
      </c>
      <c r="C13" s="43" t="s">
        <v>21</v>
      </c>
      <c r="D13" s="14" t="s">
        <v>23</v>
      </c>
      <c r="E13" s="27" t="s">
        <v>14</v>
      </c>
      <c r="F13" s="27">
        <v>1</v>
      </c>
      <c r="G13" s="12">
        <v>2</v>
      </c>
      <c r="H13" s="13">
        <v>8</v>
      </c>
      <c r="I13" s="19">
        <v>800</v>
      </c>
      <c r="J13" s="19">
        <f>F13*G13*H13*I13</f>
        <v>12800</v>
      </c>
    </row>
    <row r="14" spans="2:10" s="26" customFormat="1" ht="16" x14ac:dyDescent="0.15">
      <c r="B14" s="25" t="s">
        <v>18</v>
      </c>
      <c r="C14" s="43" t="s">
        <v>22</v>
      </c>
      <c r="D14" s="43" t="s">
        <v>24</v>
      </c>
      <c r="E14" s="27" t="s">
        <v>25</v>
      </c>
      <c r="F14" s="27">
        <v>1</v>
      </c>
      <c r="G14" s="12">
        <v>2</v>
      </c>
      <c r="H14" s="13">
        <v>4</v>
      </c>
      <c r="I14" s="19">
        <v>600</v>
      </c>
      <c r="J14" s="19">
        <f t="shared" ref="J14" si="0">I14*F14*G14*H14</f>
        <v>4800</v>
      </c>
    </row>
    <row r="15" spans="2:10" ht="18" x14ac:dyDescent="0.25">
      <c r="B15" s="67" t="s">
        <v>11</v>
      </c>
      <c r="C15" s="68"/>
      <c r="D15" s="68"/>
      <c r="E15" s="68"/>
      <c r="F15" s="68"/>
      <c r="G15" s="68"/>
      <c r="H15" s="68"/>
      <c r="I15" s="69"/>
      <c r="J15" s="42">
        <f>SUM(J13:J14)</f>
        <v>17600</v>
      </c>
    </row>
    <row r="16" spans="2:10" ht="16" x14ac:dyDescent="0.15">
      <c r="B16" s="46">
        <v>2</v>
      </c>
      <c r="C16" s="39" t="s">
        <v>40</v>
      </c>
      <c r="D16" s="39"/>
      <c r="E16" s="40"/>
      <c r="F16" s="35"/>
      <c r="G16" s="36"/>
      <c r="H16" s="36"/>
      <c r="I16" s="37"/>
      <c r="J16" s="41"/>
    </row>
    <row r="17" spans="2:12" ht="16" x14ac:dyDescent="0.15">
      <c r="B17" s="25" t="s">
        <v>19</v>
      </c>
      <c r="C17" s="45" t="s">
        <v>39</v>
      </c>
      <c r="D17" s="14" t="s">
        <v>47</v>
      </c>
      <c r="E17" s="50" t="s">
        <v>14</v>
      </c>
      <c r="F17" s="50">
        <v>3</v>
      </c>
      <c r="G17" s="50">
        <v>2</v>
      </c>
      <c r="H17" s="51">
        <v>5</v>
      </c>
      <c r="I17" s="52">
        <v>600</v>
      </c>
      <c r="J17" s="52">
        <f>F17*G17*H17*I17</f>
        <v>18000</v>
      </c>
    </row>
    <row r="18" spans="2:12" ht="18" x14ac:dyDescent="0.25">
      <c r="B18" s="67" t="s">
        <v>27</v>
      </c>
      <c r="C18" s="68"/>
      <c r="D18" s="68"/>
      <c r="E18" s="68"/>
      <c r="F18" s="68"/>
      <c r="G18" s="68"/>
      <c r="H18" s="68"/>
      <c r="I18" s="69"/>
      <c r="J18" s="42">
        <f>SUM(J17:J17)</f>
        <v>18000</v>
      </c>
    </row>
    <row r="19" spans="2:12" ht="16" x14ac:dyDescent="0.15">
      <c r="B19" s="34">
        <v>3</v>
      </c>
      <c r="C19" s="39" t="s">
        <v>42</v>
      </c>
      <c r="D19" s="39"/>
      <c r="E19" s="40"/>
      <c r="F19" s="35"/>
      <c r="G19" s="36"/>
      <c r="H19" s="36"/>
      <c r="I19" s="37"/>
      <c r="J19" s="41"/>
    </row>
    <row r="20" spans="2:12" ht="16" x14ac:dyDescent="0.15">
      <c r="B20" s="25" t="s">
        <v>29</v>
      </c>
      <c r="C20" s="43" t="s">
        <v>41</v>
      </c>
      <c r="D20" s="14" t="s">
        <v>49</v>
      </c>
      <c r="E20" s="27" t="s">
        <v>48</v>
      </c>
      <c r="F20" s="27">
        <v>1</v>
      </c>
      <c r="G20" s="27">
        <v>3</v>
      </c>
      <c r="H20" s="13">
        <v>1</v>
      </c>
      <c r="I20" s="19">
        <v>8000</v>
      </c>
      <c r="J20" s="19">
        <f>I20*F20*G20*H20</f>
        <v>24000</v>
      </c>
    </row>
    <row r="21" spans="2:12" ht="20" customHeight="1" x14ac:dyDescent="0.15">
      <c r="B21" s="25" t="s">
        <v>34</v>
      </c>
      <c r="C21" s="43" t="s">
        <v>44</v>
      </c>
      <c r="D21" s="43" t="s">
        <v>51</v>
      </c>
      <c r="E21" s="27" t="s">
        <v>28</v>
      </c>
      <c r="F21" s="27">
        <v>1</v>
      </c>
      <c r="G21" s="27">
        <v>1</v>
      </c>
      <c r="H21" s="13">
        <v>1</v>
      </c>
      <c r="I21" s="19">
        <v>2000</v>
      </c>
      <c r="J21" s="19">
        <f>I21*F21*G21*H21</f>
        <v>2000</v>
      </c>
    </row>
    <row r="22" spans="2:12" ht="16" x14ac:dyDescent="0.15">
      <c r="B22" s="25" t="s">
        <v>33</v>
      </c>
      <c r="C22" s="43" t="s">
        <v>45</v>
      </c>
      <c r="D22" s="14" t="s">
        <v>46</v>
      </c>
      <c r="E22" s="27" t="s">
        <v>26</v>
      </c>
      <c r="F22" s="27">
        <v>1</v>
      </c>
      <c r="G22" s="27">
        <v>1</v>
      </c>
      <c r="H22" s="13">
        <v>1</v>
      </c>
      <c r="I22" s="19">
        <v>8000</v>
      </c>
      <c r="J22" s="19">
        <f>I22*F22*G22*H22</f>
        <v>8000</v>
      </c>
    </row>
    <row r="23" spans="2:12" s="26" customFormat="1" ht="16" x14ac:dyDescent="0.15">
      <c r="B23" s="25" t="s">
        <v>35</v>
      </c>
      <c r="C23" s="43" t="s">
        <v>43</v>
      </c>
      <c r="D23" s="14" t="s">
        <v>50</v>
      </c>
      <c r="E23" s="27" t="s">
        <v>28</v>
      </c>
      <c r="F23" s="27">
        <v>1</v>
      </c>
      <c r="G23" s="27">
        <v>24</v>
      </c>
      <c r="H23" s="13">
        <v>1</v>
      </c>
      <c r="I23" s="19">
        <v>1400</v>
      </c>
      <c r="J23" s="19">
        <f>I23*F23*G23*H23</f>
        <v>33600</v>
      </c>
    </row>
    <row r="24" spans="2:12" ht="18" x14ac:dyDescent="0.25">
      <c r="B24" s="67" t="s">
        <v>16</v>
      </c>
      <c r="C24" s="68"/>
      <c r="D24" s="68"/>
      <c r="E24" s="68"/>
      <c r="F24" s="68"/>
      <c r="G24" s="68"/>
      <c r="H24" s="68"/>
      <c r="I24" s="69"/>
      <c r="J24" s="42">
        <f>SUM(J20:J23)</f>
        <v>67600</v>
      </c>
    </row>
    <row r="25" spans="2:12" ht="16" x14ac:dyDescent="0.15">
      <c r="B25" s="34">
        <v>4</v>
      </c>
      <c r="C25" s="38" t="s">
        <v>13</v>
      </c>
      <c r="D25" s="49">
        <v>6.7686999999999997E-2</v>
      </c>
      <c r="E25" s="53"/>
      <c r="F25" s="54"/>
      <c r="G25" s="54"/>
      <c r="H25" s="54"/>
      <c r="I25" s="54"/>
      <c r="J25" s="55"/>
      <c r="K25" s="26"/>
      <c r="L25" s="26"/>
    </row>
    <row r="26" spans="2:12" ht="18" x14ac:dyDescent="0.25">
      <c r="B26" s="70" t="s">
        <v>11</v>
      </c>
      <c r="C26" s="70"/>
      <c r="D26" s="70"/>
      <c r="E26" s="70"/>
      <c r="F26" s="70"/>
      <c r="G26" s="70"/>
      <c r="H26" s="70"/>
      <c r="I26" s="70"/>
      <c r="J26" s="42">
        <f>(J15+J18+J24)*D25</f>
        <v>6985.2983999999997</v>
      </c>
      <c r="K26" s="26"/>
      <c r="L26" s="26"/>
    </row>
    <row r="27" spans="2:12" ht="16" x14ac:dyDescent="0.15">
      <c r="B27" s="71"/>
      <c r="C27" s="72"/>
      <c r="D27" s="72"/>
      <c r="E27" s="72"/>
      <c r="F27" s="72"/>
      <c r="G27" s="72"/>
      <c r="H27" s="72"/>
      <c r="I27" s="72"/>
      <c r="J27" s="73"/>
      <c r="K27" s="26"/>
      <c r="L27" s="26"/>
    </row>
    <row r="28" spans="2:12" ht="18" x14ac:dyDescent="0.25">
      <c r="B28" s="62" t="s">
        <v>12</v>
      </c>
      <c r="C28" s="62"/>
      <c r="D28" s="62"/>
      <c r="E28" s="62"/>
      <c r="F28" s="62"/>
      <c r="G28" s="62"/>
      <c r="H28" s="62"/>
      <c r="I28" s="62"/>
      <c r="J28" s="44">
        <f>J15+J18+J24+K30+J26</f>
        <v>110185.2984</v>
      </c>
    </row>
    <row r="35" spans="2:12" s="26" customFormat="1" ht="33" customHeight="1" x14ac:dyDescent="0.15">
      <c r="B35"/>
      <c r="C35"/>
      <c r="D35"/>
      <c r="E35" s="29"/>
      <c r="F35" s="24"/>
      <c r="G35" s="24"/>
      <c r="H35" s="24"/>
      <c r="I35" s="33"/>
      <c r="J35" s="18"/>
      <c r="K35"/>
      <c r="L35"/>
    </row>
    <row r="36" spans="2:12" s="26" customFormat="1" x14ac:dyDescent="0.15">
      <c r="B36"/>
      <c r="C36"/>
      <c r="D36"/>
      <c r="E36" s="29"/>
      <c r="F36" s="24"/>
      <c r="G36" s="24"/>
      <c r="H36" s="24"/>
      <c r="I36" s="33"/>
      <c r="J36" s="18"/>
      <c r="K36"/>
      <c r="L36"/>
    </row>
    <row r="37" spans="2:12" s="26" customFormat="1" x14ac:dyDescent="0.15">
      <c r="B37"/>
      <c r="C37"/>
      <c r="D37"/>
      <c r="E37" s="29"/>
      <c r="F37" s="24"/>
      <c r="G37" s="24"/>
      <c r="H37" s="24"/>
      <c r="I37" s="33"/>
      <c r="J37" s="18"/>
      <c r="K37"/>
      <c r="L37"/>
    </row>
  </sheetData>
  <mergeCells count="15">
    <mergeCell ref="B28:I28"/>
    <mergeCell ref="E8:F8"/>
    <mergeCell ref="E9:F9"/>
    <mergeCell ref="C11:D11"/>
    <mergeCell ref="B15:I15"/>
    <mergeCell ref="B18:I18"/>
    <mergeCell ref="B24:I24"/>
    <mergeCell ref="B26:I26"/>
    <mergeCell ref="B27:J27"/>
    <mergeCell ref="E7:F7"/>
    <mergeCell ref="B2:F2"/>
    <mergeCell ref="E3:F3"/>
    <mergeCell ref="E4:F4"/>
    <mergeCell ref="E5:F5"/>
    <mergeCell ref="E6:F6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用户</cp:lastModifiedBy>
  <dcterms:created xsi:type="dcterms:W3CDTF">2014-02-12T08:04:12Z</dcterms:created>
  <dcterms:modified xsi:type="dcterms:W3CDTF">2019-11-13T08:38:26Z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